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\Desktop\botka letní část\"/>
    </mc:Choice>
  </mc:AlternateContent>
  <xr:revisionPtr revIDLastSave="0" documentId="8_{EAFD7418-D4CB-49F9-ABC7-F99073EAFE4B}" xr6:coauthVersionLast="47" xr6:coauthVersionMax="47" xr10:uidLastSave="{00000000-0000-0000-0000-000000000000}"/>
  <bookViews>
    <workbookView xWindow="-120" yWindow="-120" windowWidth="51840" windowHeight="21120" xr2:uid="{62E4CF17-F885-4B41-87E6-89591BB7C961}"/>
  </bookViews>
  <sheets>
    <sheet name="výsledky_celkem" sheetId="3" r:id="rId1"/>
    <sheet name="měsíc_ČGF" sheetId="15" r:id="rId2"/>
    <sheet name="měsíc_upraveno" sheetId="16" r:id="rId3"/>
    <sheet name="vysledky upraveno " sheetId="17" r:id="rId4"/>
  </sheets>
  <definedNames>
    <definedName name="k_serazeni">výsledky_celkem!$B:$Z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5" i="3" l="1"/>
  <c r="T65" i="3"/>
  <c r="V65" i="3"/>
  <c r="W65" i="3"/>
  <c r="X65" i="3"/>
  <c r="Y65" i="3"/>
  <c r="S60" i="3"/>
  <c r="T60" i="3"/>
  <c r="W60" i="3"/>
  <c r="X60" i="3"/>
  <c r="Y60" i="3"/>
  <c r="S53" i="3"/>
  <c r="T53" i="3"/>
  <c r="W53" i="3"/>
  <c r="X53" i="3"/>
  <c r="Y53" i="3"/>
  <c r="S29" i="3"/>
  <c r="T29" i="3"/>
  <c r="W29" i="3"/>
  <c r="X29" i="3"/>
  <c r="Y29" i="3"/>
  <c r="S26" i="3"/>
  <c r="T26" i="3"/>
  <c r="S64" i="3"/>
  <c r="T64" i="3"/>
  <c r="U64" i="3"/>
  <c r="V64" i="3"/>
  <c r="W64" i="3"/>
  <c r="X64" i="3"/>
  <c r="Y64" i="3"/>
  <c r="S62" i="3"/>
  <c r="T62" i="3"/>
  <c r="W62" i="3"/>
  <c r="X62" i="3"/>
  <c r="Y62" i="3"/>
  <c r="S45" i="3"/>
  <c r="T45" i="3"/>
  <c r="S57" i="3"/>
  <c r="T57" i="3"/>
  <c r="S48" i="3"/>
  <c r="T48" i="3"/>
  <c r="S50" i="3"/>
  <c r="T50" i="3"/>
  <c r="S51" i="3"/>
  <c r="T51" i="3"/>
  <c r="S33" i="3"/>
  <c r="T33" i="3"/>
  <c r="W33" i="3"/>
  <c r="X33" i="3"/>
  <c r="Y33" i="3"/>
  <c r="S37" i="3"/>
  <c r="T37" i="3"/>
  <c r="S61" i="3"/>
  <c r="T61" i="3"/>
  <c r="V61" i="3"/>
  <c r="W61" i="3"/>
  <c r="X61" i="3"/>
  <c r="Y61" i="3"/>
  <c r="S75" i="3"/>
  <c r="T75" i="3"/>
  <c r="S27" i="3"/>
  <c r="T27" i="3"/>
  <c r="S102" i="3"/>
  <c r="T102" i="3"/>
  <c r="W102" i="3"/>
  <c r="S97" i="3"/>
  <c r="T97" i="3"/>
  <c r="S101" i="3"/>
  <c r="T101" i="3"/>
  <c r="S105" i="3"/>
  <c r="T105" i="3"/>
  <c r="S41" i="3"/>
  <c r="T41" i="3"/>
  <c r="S109" i="3"/>
  <c r="T109" i="3"/>
  <c r="S92" i="3"/>
  <c r="T92" i="3"/>
  <c r="T60" i="17"/>
  <c r="S60" i="17"/>
  <c r="T59" i="17"/>
  <c r="S59" i="17"/>
  <c r="T58" i="17"/>
  <c r="S58" i="17"/>
  <c r="T57" i="17"/>
  <c r="S57" i="17"/>
  <c r="T56" i="17"/>
  <c r="S56" i="17"/>
  <c r="Y55" i="17"/>
  <c r="X55" i="17"/>
  <c r="T55" i="17"/>
  <c r="S55" i="17"/>
  <c r="T54" i="17"/>
  <c r="S54" i="17"/>
  <c r="T53" i="17"/>
  <c r="S53" i="17"/>
  <c r="T52" i="17"/>
  <c r="S52" i="17"/>
  <c r="T51" i="17"/>
  <c r="S51" i="17"/>
  <c r="Y50" i="17"/>
  <c r="X50" i="17"/>
  <c r="W50" i="17"/>
  <c r="V50" i="17"/>
  <c r="U50" i="17"/>
  <c r="T50" i="17"/>
  <c r="S50" i="17"/>
  <c r="T49" i="17"/>
  <c r="S49" i="17"/>
  <c r="T48" i="17"/>
  <c r="S48" i="17"/>
  <c r="T47" i="17"/>
  <c r="S47" i="17"/>
  <c r="T46" i="17"/>
  <c r="S46" i="17"/>
  <c r="T45" i="17"/>
  <c r="S45" i="17"/>
  <c r="T44" i="17"/>
  <c r="S44" i="17"/>
  <c r="T43" i="17"/>
  <c r="S43" i="17"/>
  <c r="T42" i="17"/>
  <c r="S42" i="17"/>
  <c r="T41" i="17"/>
  <c r="S41" i="17"/>
  <c r="T40" i="17"/>
  <c r="S40" i="17"/>
  <c r="Y39" i="17"/>
  <c r="X39" i="17"/>
  <c r="W39" i="17"/>
  <c r="T39" i="17"/>
  <c r="S39" i="17"/>
  <c r="T38" i="17"/>
  <c r="S38" i="17"/>
  <c r="T37" i="17"/>
  <c r="S37" i="17"/>
  <c r="T36" i="17"/>
  <c r="S36" i="17"/>
  <c r="T35" i="17"/>
  <c r="S35" i="17"/>
  <c r="Y34" i="17"/>
  <c r="X34" i="17"/>
  <c r="W34" i="17"/>
  <c r="V34" i="17"/>
  <c r="U34" i="17"/>
  <c r="T34" i="17"/>
  <c r="S34" i="17"/>
  <c r="T33" i="17"/>
  <c r="S33" i="17"/>
  <c r="T32" i="17"/>
  <c r="S32" i="17"/>
  <c r="T31" i="17"/>
  <c r="S31" i="17"/>
  <c r="T30" i="17"/>
  <c r="S30" i="17"/>
  <c r="T29" i="17"/>
  <c r="S29" i="17"/>
  <c r="Y28" i="17"/>
  <c r="X28" i="17"/>
  <c r="T28" i="17"/>
  <c r="S28" i="17"/>
  <c r="T27" i="17"/>
  <c r="S27" i="17"/>
  <c r="T26" i="17"/>
  <c r="S26" i="17"/>
  <c r="T25" i="17"/>
  <c r="S25" i="17"/>
  <c r="T24" i="17"/>
  <c r="S24" i="17"/>
  <c r="Y23" i="17"/>
  <c r="X23" i="17"/>
  <c r="W23" i="17"/>
  <c r="V23" i="17"/>
  <c r="U23" i="17"/>
  <c r="T23" i="17"/>
  <c r="S23" i="17"/>
  <c r="T22" i="17"/>
  <c r="S22" i="17"/>
  <c r="T21" i="17"/>
  <c r="S21" i="17"/>
  <c r="T20" i="17"/>
  <c r="S20" i="17"/>
  <c r="T19" i="17"/>
  <c r="S19" i="17"/>
  <c r="T18" i="17"/>
  <c r="S18" i="17"/>
  <c r="T17" i="17"/>
  <c r="S17" i="17"/>
  <c r="T16" i="17"/>
  <c r="S16" i="17"/>
  <c r="T15" i="17"/>
  <c r="S15" i="17"/>
  <c r="T14" i="17"/>
  <c r="S14" i="17"/>
  <c r="T13" i="17"/>
  <c r="S13" i="17"/>
  <c r="Y12" i="17"/>
  <c r="X12" i="17"/>
  <c r="W12" i="17"/>
  <c r="T12" i="17"/>
  <c r="S12" i="17"/>
  <c r="T11" i="17"/>
  <c r="S11" i="17"/>
  <c r="T10" i="17"/>
  <c r="S10" i="17"/>
  <c r="T9" i="17"/>
  <c r="S9" i="17"/>
  <c r="T8" i="17"/>
  <c r="S8" i="17"/>
  <c r="Y7" i="17"/>
  <c r="X7" i="17"/>
  <c r="W7" i="17"/>
  <c r="V7" i="17"/>
  <c r="U7" i="17"/>
  <c r="T7" i="17"/>
  <c r="S7" i="17"/>
  <c r="T6" i="17"/>
  <c r="S6" i="17"/>
  <c r="T5" i="17"/>
  <c r="S5" i="17"/>
  <c r="T4" i="17"/>
  <c r="S4" i="17"/>
  <c r="T3" i="17"/>
  <c r="S3" i="17"/>
  <c r="T2" i="17"/>
  <c r="S2" i="17"/>
  <c r="S77" i="3"/>
  <c r="T77" i="3"/>
  <c r="S24" i="3"/>
  <c r="T24" i="3"/>
  <c r="S89" i="3"/>
  <c r="T89" i="3"/>
  <c r="S94" i="3"/>
  <c r="T94" i="3"/>
  <c r="S52" i="3"/>
  <c r="T52" i="3"/>
  <c r="S108" i="3"/>
  <c r="T108" i="3"/>
  <c r="T6" i="3"/>
  <c r="T8" i="3"/>
  <c r="T137" i="3"/>
  <c r="T96" i="3"/>
  <c r="S96" i="3"/>
  <c r="V96" i="3" s="1"/>
  <c r="S8" i="3"/>
  <c r="X8" i="3" s="1"/>
  <c r="S72" i="3"/>
  <c r="X72" i="3" s="1"/>
  <c r="S142" i="3"/>
  <c r="Y142" i="3" s="1"/>
  <c r="S6" i="3"/>
  <c r="Y6" i="3" s="1"/>
  <c r="T40" i="3"/>
  <c r="T49" i="3"/>
  <c r="T72" i="3"/>
  <c r="S125" i="3"/>
  <c r="U125" i="3" s="1"/>
  <c r="S137" i="3"/>
  <c r="Y137" i="3" s="1"/>
  <c r="S40" i="3"/>
  <c r="X40" i="3" s="1"/>
  <c r="S49" i="3"/>
  <c r="U49" i="3" s="1"/>
  <c r="T11" i="3"/>
  <c r="S11" i="3"/>
  <c r="Y11" i="3" s="1"/>
  <c r="T125" i="3"/>
  <c r="T142" i="3"/>
  <c r="W26" i="3" l="1"/>
  <c r="X26" i="3"/>
  <c r="Y26" i="3"/>
  <c r="X102" i="3"/>
  <c r="Y102" i="3"/>
  <c r="U65" i="3"/>
  <c r="Z65" i="3" s="1"/>
  <c r="V60" i="3"/>
  <c r="U60" i="3"/>
  <c r="V53" i="3"/>
  <c r="U53" i="3"/>
  <c r="Z53" i="3" s="1"/>
  <c r="U29" i="3"/>
  <c r="V29" i="3"/>
  <c r="V26" i="3"/>
  <c r="U26" i="3"/>
  <c r="Z26" i="3" s="1"/>
  <c r="X45" i="3"/>
  <c r="Y45" i="3"/>
  <c r="Y97" i="3"/>
  <c r="U61" i="3"/>
  <c r="X48" i="3"/>
  <c r="Y48" i="3"/>
  <c r="V62" i="3"/>
  <c r="W45" i="3"/>
  <c r="Z64" i="3"/>
  <c r="W37" i="3"/>
  <c r="X37" i="3"/>
  <c r="Y37" i="3"/>
  <c r="U62" i="3"/>
  <c r="Z62" i="3" s="1"/>
  <c r="V45" i="3"/>
  <c r="U45" i="3"/>
  <c r="U57" i="3"/>
  <c r="Y57" i="3"/>
  <c r="V57" i="3"/>
  <c r="W57" i="3"/>
  <c r="X57" i="3"/>
  <c r="W48" i="3"/>
  <c r="U48" i="3"/>
  <c r="V48" i="3"/>
  <c r="V50" i="3"/>
  <c r="Y50" i="3"/>
  <c r="U51" i="3"/>
  <c r="U50" i="3"/>
  <c r="W50" i="3"/>
  <c r="X50" i="3"/>
  <c r="V51" i="3"/>
  <c r="W51" i="3"/>
  <c r="X51" i="3"/>
  <c r="Y51" i="3"/>
  <c r="W75" i="3"/>
  <c r="X75" i="3"/>
  <c r="Y75" i="3"/>
  <c r="V33" i="3"/>
  <c r="U33" i="3"/>
  <c r="U27" i="3"/>
  <c r="V27" i="3"/>
  <c r="W27" i="3"/>
  <c r="X27" i="3"/>
  <c r="Y27" i="3"/>
  <c r="V37" i="3"/>
  <c r="U37" i="3"/>
  <c r="X97" i="3"/>
  <c r="U102" i="3"/>
  <c r="V75" i="3"/>
  <c r="W97" i="3"/>
  <c r="V102" i="3"/>
  <c r="U75" i="3"/>
  <c r="U97" i="3"/>
  <c r="V97" i="3"/>
  <c r="Y77" i="3"/>
  <c r="X77" i="3"/>
  <c r="Y108" i="3"/>
  <c r="U92" i="3"/>
  <c r="V92" i="3"/>
  <c r="W92" i="3"/>
  <c r="X92" i="3"/>
  <c r="U109" i="3"/>
  <c r="W109" i="3"/>
  <c r="X109" i="3"/>
  <c r="Y109" i="3"/>
  <c r="V109" i="3"/>
  <c r="V41" i="3"/>
  <c r="W41" i="3"/>
  <c r="Y92" i="3"/>
  <c r="U101" i="3"/>
  <c r="W101" i="3"/>
  <c r="V101" i="3"/>
  <c r="U105" i="3"/>
  <c r="V105" i="3"/>
  <c r="W105" i="3"/>
  <c r="Y105" i="3"/>
  <c r="X101" i="3"/>
  <c r="Y101" i="3"/>
  <c r="X105" i="3"/>
  <c r="U41" i="3"/>
  <c r="X41" i="3"/>
  <c r="Y41" i="3"/>
  <c r="X108" i="3"/>
  <c r="Y60" i="17"/>
  <c r="X60" i="17"/>
  <c r="W60" i="17"/>
  <c r="V60" i="17"/>
  <c r="U60" i="17"/>
  <c r="Z60" i="17" s="1"/>
  <c r="Y59" i="17"/>
  <c r="X59" i="17"/>
  <c r="W59" i="17"/>
  <c r="V59" i="17"/>
  <c r="U59" i="17"/>
  <c r="Z59" i="17" s="1"/>
  <c r="Y58" i="17"/>
  <c r="X58" i="17"/>
  <c r="W58" i="17"/>
  <c r="V58" i="17"/>
  <c r="U58" i="17"/>
  <c r="Z58" i="17" s="1"/>
  <c r="Y57" i="17"/>
  <c r="X57" i="17"/>
  <c r="W57" i="17"/>
  <c r="V57" i="17"/>
  <c r="U57" i="17"/>
  <c r="Y56" i="17"/>
  <c r="X56" i="17"/>
  <c r="W56" i="17"/>
  <c r="V56" i="17"/>
  <c r="U56" i="17"/>
  <c r="Z56" i="17" s="1"/>
  <c r="W3" i="17"/>
  <c r="W55" i="17"/>
  <c r="V55" i="17"/>
  <c r="U55" i="17"/>
  <c r="Z55" i="17" s="1"/>
  <c r="Y54" i="17"/>
  <c r="X54" i="17"/>
  <c r="W54" i="17"/>
  <c r="V54" i="17"/>
  <c r="U54" i="17"/>
  <c r="Z54" i="17" s="1"/>
  <c r="Y53" i="17"/>
  <c r="X53" i="17"/>
  <c r="W53" i="17"/>
  <c r="V53" i="17"/>
  <c r="U53" i="17"/>
  <c r="Y52" i="17"/>
  <c r="X52" i="17"/>
  <c r="W52" i="17"/>
  <c r="V52" i="17"/>
  <c r="U52" i="17"/>
  <c r="Y51" i="17"/>
  <c r="X51" i="17"/>
  <c r="W51" i="17"/>
  <c r="V51" i="17"/>
  <c r="U51" i="17"/>
  <c r="Z51" i="17" s="1"/>
  <c r="Z50" i="17"/>
  <c r="Y3" i="17"/>
  <c r="V3" i="17"/>
  <c r="V2" i="17"/>
  <c r="Y49" i="17"/>
  <c r="X49" i="17"/>
  <c r="W49" i="17"/>
  <c r="V49" i="17"/>
  <c r="U49" i="17"/>
  <c r="Y48" i="17"/>
  <c r="X48" i="17"/>
  <c r="W48" i="17"/>
  <c r="V48" i="17"/>
  <c r="U48" i="17"/>
  <c r="Z48" i="17" s="1"/>
  <c r="Y47" i="17"/>
  <c r="X47" i="17"/>
  <c r="W47" i="17"/>
  <c r="V47" i="17"/>
  <c r="U47" i="17"/>
  <c r="Z47" i="17" s="1"/>
  <c r="Y46" i="17"/>
  <c r="X46" i="17"/>
  <c r="W46" i="17"/>
  <c r="V46" i="17"/>
  <c r="U46" i="17"/>
  <c r="Z46" i="17" s="1"/>
  <c r="Y45" i="17"/>
  <c r="X45" i="17"/>
  <c r="W45" i="17"/>
  <c r="V45" i="17"/>
  <c r="U45" i="17"/>
  <c r="Z45" i="17" s="1"/>
  <c r="U3" i="17"/>
  <c r="Z3" i="17" s="1"/>
  <c r="Y44" i="17"/>
  <c r="X44" i="17"/>
  <c r="W44" i="17"/>
  <c r="V44" i="17"/>
  <c r="U44" i="17"/>
  <c r="Y43" i="17"/>
  <c r="X43" i="17"/>
  <c r="W43" i="17"/>
  <c r="V43" i="17"/>
  <c r="U43" i="17"/>
  <c r="Z43" i="17" s="1"/>
  <c r="Y42" i="17"/>
  <c r="X42" i="17"/>
  <c r="W42" i="17"/>
  <c r="V42" i="17"/>
  <c r="U42" i="17"/>
  <c r="Z42" i="17" s="1"/>
  <c r="Y41" i="17"/>
  <c r="X41" i="17"/>
  <c r="W41" i="17"/>
  <c r="V41" i="17"/>
  <c r="U41" i="17"/>
  <c r="Z41" i="17" s="1"/>
  <c r="Y40" i="17"/>
  <c r="X40" i="17"/>
  <c r="W40" i="17"/>
  <c r="V40" i="17"/>
  <c r="U40" i="17"/>
  <c r="Z40" i="17" s="1"/>
  <c r="U29" i="17"/>
  <c r="V39" i="17"/>
  <c r="U39" i="17"/>
  <c r="Z39" i="17" s="1"/>
  <c r="Y38" i="17"/>
  <c r="X38" i="17"/>
  <c r="W38" i="17"/>
  <c r="V38" i="17"/>
  <c r="U38" i="17"/>
  <c r="Z38" i="17" s="1"/>
  <c r="Y37" i="17"/>
  <c r="X37" i="17"/>
  <c r="W37" i="17"/>
  <c r="V37" i="17"/>
  <c r="U37" i="17"/>
  <c r="Z37" i="17" s="1"/>
  <c r="Y36" i="17"/>
  <c r="X36" i="17"/>
  <c r="W36" i="17"/>
  <c r="V36" i="17"/>
  <c r="U36" i="17"/>
  <c r="Z36" i="17" s="1"/>
  <c r="Y35" i="17"/>
  <c r="X35" i="17"/>
  <c r="W35" i="17"/>
  <c r="V35" i="17"/>
  <c r="U35" i="17"/>
  <c r="Z35" i="17" s="1"/>
  <c r="Z34" i="17"/>
  <c r="Y33" i="17"/>
  <c r="X33" i="17"/>
  <c r="W33" i="17"/>
  <c r="V33" i="17"/>
  <c r="U33" i="17"/>
  <c r="Y32" i="17"/>
  <c r="X32" i="17"/>
  <c r="W32" i="17"/>
  <c r="V32" i="17"/>
  <c r="U32" i="17"/>
  <c r="Y31" i="17"/>
  <c r="X31" i="17"/>
  <c r="W31" i="17"/>
  <c r="V31" i="17"/>
  <c r="U31" i="17"/>
  <c r="Z31" i="17" s="1"/>
  <c r="Y30" i="17"/>
  <c r="X30" i="17"/>
  <c r="W30" i="17"/>
  <c r="V30" i="17"/>
  <c r="U30" i="17"/>
  <c r="Y29" i="17"/>
  <c r="X29" i="17"/>
  <c r="W29" i="17"/>
  <c r="V29" i="17"/>
  <c r="W28" i="17"/>
  <c r="V28" i="17"/>
  <c r="U28" i="17"/>
  <c r="Z28" i="17" s="1"/>
  <c r="Y27" i="17"/>
  <c r="X27" i="17"/>
  <c r="W27" i="17"/>
  <c r="V27" i="17"/>
  <c r="U27" i="17"/>
  <c r="Z27" i="17" s="1"/>
  <c r="Y26" i="17"/>
  <c r="X26" i="17"/>
  <c r="W26" i="17"/>
  <c r="V26" i="17"/>
  <c r="U26" i="17"/>
  <c r="Z26" i="17" s="1"/>
  <c r="Y25" i="17"/>
  <c r="X25" i="17"/>
  <c r="W25" i="17"/>
  <c r="V25" i="17"/>
  <c r="U25" i="17"/>
  <c r="Z25" i="17" s="1"/>
  <c r="Y24" i="17"/>
  <c r="X24" i="17"/>
  <c r="W24" i="17"/>
  <c r="V24" i="17"/>
  <c r="U24" i="17"/>
  <c r="Z24" i="17" s="1"/>
  <c r="Z23" i="17"/>
  <c r="V8" i="17"/>
  <c r="W2" i="17"/>
  <c r="Y22" i="17"/>
  <c r="X22" i="17"/>
  <c r="W22" i="17"/>
  <c r="V22" i="17"/>
  <c r="U22" i="17"/>
  <c r="Z22" i="17" s="1"/>
  <c r="Y21" i="17"/>
  <c r="X21" i="17"/>
  <c r="W21" i="17"/>
  <c r="V21" i="17"/>
  <c r="U21" i="17"/>
  <c r="Z21" i="17" s="1"/>
  <c r="Y20" i="17"/>
  <c r="X20" i="17"/>
  <c r="W20" i="17"/>
  <c r="V20" i="17"/>
  <c r="U20" i="17"/>
  <c r="Z20" i="17" s="1"/>
  <c r="Y19" i="17"/>
  <c r="X19" i="17"/>
  <c r="W19" i="17"/>
  <c r="V19" i="17"/>
  <c r="U19" i="17"/>
  <c r="Z19" i="17" s="1"/>
  <c r="Y18" i="17"/>
  <c r="X18" i="17"/>
  <c r="W18" i="17"/>
  <c r="V18" i="17"/>
  <c r="U18" i="17"/>
  <c r="Z18" i="17" s="1"/>
  <c r="X13" i="17"/>
  <c r="V13" i="17"/>
  <c r="U13" i="17"/>
  <c r="Z7" i="17"/>
  <c r="Y2" i="17"/>
  <c r="Y17" i="17"/>
  <c r="X17" i="17"/>
  <c r="W17" i="17"/>
  <c r="V17" i="17"/>
  <c r="U17" i="17"/>
  <c r="Z17" i="17" s="1"/>
  <c r="Y16" i="17"/>
  <c r="X16" i="17"/>
  <c r="W16" i="17"/>
  <c r="V16" i="17"/>
  <c r="U16" i="17"/>
  <c r="Z16" i="17" s="1"/>
  <c r="Y15" i="17"/>
  <c r="X15" i="17"/>
  <c r="W15" i="17"/>
  <c r="V15" i="17"/>
  <c r="U15" i="17"/>
  <c r="Z15" i="17" s="1"/>
  <c r="Y14" i="17"/>
  <c r="X14" i="17"/>
  <c r="W14" i="17"/>
  <c r="V14" i="17"/>
  <c r="U14" i="17"/>
  <c r="Z14" i="17" s="1"/>
  <c r="Y13" i="17"/>
  <c r="W13" i="17"/>
  <c r="X2" i="17"/>
  <c r="V12" i="17"/>
  <c r="U12" i="17"/>
  <c r="Z12" i="17" s="1"/>
  <c r="Y11" i="17"/>
  <c r="X11" i="17"/>
  <c r="W11" i="17"/>
  <c r="V11" i="17"/>
  <c r="U11" i="17"/>
  <c r="Z11" i="17" s="1"/>
  <c r="Y10" i="17"/>
  <c r="X10" i="17"/>
  <c r="W10" i="17"/>
  <c r="V10" i="17"/>
  <c r="U10" i="17"/>
  <c r="Y9" i="17"/>
  <c r="X9" i="17"/>
  <c r="W9" i="17"/>
  <c r="V9" i="17"/>
  <c r="U9" i="17"/>
  <c r="Z9" i="17" s="1"/>
  <c r="Y8" i="17"/>
  <c r="X8" i="17"/>
  <c r="W8" i="17"/>
  <c r="U8" i="17"/>
  <c r="Z8" i="17" s="1"/>
  <c r="X3" i="17"/>
  <c r="Y6" i="17"/>
  <c r="X6" i="17"/>
  <c r="W6" i="17"/>
  <c r="V6" i="17"/>
  <c r="U6" i="17"/>
  <c r="Z6" i="17" s="1"/>
  <c r="Y5" i="17"/>
  <c r="X5" i="17"/>
  <c r="W5" i="17"/>
  <c r="V5" i="17"/>
  <c r="U5" i="17"/>
  <c r="Y4" i="17"/>
  <c r="X4" i="17"/>
  <c r="W4" i="17"/>
  <c r="V4" i="17"/>
  <c r="U4" i="17"/>
  <c r="U2" i="17"/>
  <c r="Z2" i="17" s="1"/>
  <c r="V108" i="3"/>
  <c r="W108" i="3"/>
  <c r="W24" i="3"/>
  <c r="X24" i="3"/>
  <c r="Y24" i="3"/>
  <c r="V77" i="3"/>
  <c r="W77" i="3"/>
  <c r="U77" i="3"/>
  <c r="V52" i="3"/>
  <c r="U52" i="3"/>
  <c r="X52" i="3"/>
  <c r="W52" i="3"/>
  <c r="Y52" i="3"/>
  <c r="V24" i="3"/>
  <c r="U94" i="3"/>
  <c r="V94" i="3"/>
  <c r="W94" i="3"/>
  <c r="X94" i="3"/>
  <c r="Y94" i="3"/>
  <c r="V89" i="3"/>
  <c r="U108" i="3"/>
  <c r="W89" i="3"/>
  <c r="X89" i="3"/>
  <c r="U24" i="3"/>
  <c r="U89" i="3"/>
  <c r="Y89" i="3"/>
  <c r="W6" i="3"/>
  <c r="W96" i="3"/>
  <c r="U72" i="3"/>
  <c r="Y96" i="3"/>
  <c r="X125" i="3"/>
  <c r="X96" i="3"/>
  <c r="W125" i="3"/>
  <c r="Y8" i="3"/>
  <c r="U96" i="3"/>
  <c r="V125" i="3"/>
  <c r="V72" i="3"/>
  <c r="U137" i="3"/>
  <c r="X49" i="3"/>
  <c r="V137" i="3"/>
  <c r="V49" i="3"/>
  <c r="Y125" i="3"/>
  <c r="U142" i="3"/>
  <c r="X11" i="3"/>
  <c r="W11" i="3"/>
  <c r="V6" i="3"/>
  <c r="V8" i="3"/>
  <c r="V11" i="3"/>
  <c r="W40" i="3"/>
  <c r="U6" i="3"/>
  <c r="U8" i="3"/>
  <c r="U11" i="3"/>
  <c r="X6" i="3"/>
  <c r="W8" i="3"/>
  <c r="Y40" i="3"/>
  <c r="V40" i="3"/>
  <c r="X142" i="3"/>
  <c r="Y49" i="3"/>
  <c r="U40" i="3"/>
  <c r="X137" i="3"/>
  <c r="V142" i="3"/>
  <c r="W142" i="3"/>
  <c r="W72" i="3"/>
  <c r="W49" i="3"/>
  <c r="W137" i="3"/>
  <c r="Y72" i="3"/>
  <c r="T67" i="3"/>
  <c r="S22" i="3"/>
  <c r="W22" i="3" s="1"/>
  <c r="S67" i="3"/>
  <c r="Y67" i="3" s="1"/>
  <c r="T22" i="3"/>
  <c r="Z29" i="3" l="1"/>
  <c r="Z60" i="3"/>
  <c r="Z45" i="3"/>
  <c r="Z61" i="3"/>
  <c r="Z57" i="3"/>
  <c r="Z48" i="3"/>
  <c r="Z50" i="3"/>
  <c r="Z51" i="3"/>
  <c r="Z33" i="3"/>
  <c r="Z27" i="3"/>
  <c r="Z37" i="3"/>
  <c r="Z75" i="3"/>
  <c r="Z102" i="3"/>
  <c r="Z97" i="3"/>
  <c r="Z108" i="3"/>
  <c r="Z105" i="3"/>
  <c r="Z92" i="3"/>
  <c r="Z109" i="3"/>
  <c r="Z41" i="3"/>
  <c r="Z101" i="3"/>
  <c r="Z30" i="17"/>
  <c r="Z49" i="17"/>
  <c r="Z44" i="17"/>
  <c r="Z29" i="17"/>
  <c r="Z32" i="17"/>
  <c r="Z13" i="17"/>
  <c r="Z4" i="17"/>
  <c r="Z33" i="17"/>
  <c r="Z10" i="17"/>
  <c r="Z5" i="17"/>
  <c r="Z57" i="17"/>
  <c r="Z52" i="17"/>
  <c r="Z53" i="17"/>
  <c r="Z24" i="3"/>
  <c r="Z77" i="3"/>
  <c r="Z52" i="3"/>
  <c r="Z94" i="3"/>
  <c r="Z89" i="3"/>
  <c r="Z125" i="3"/>
  <c r="Z96" i="3"/>
  <c r="Z40" i="3"/>
  <c r="Z142" i="3"/>
  <c r="Z6" i="3"/>
  <c r="Z8" i="3"/>
  <c r="Z72" i="3"/>
  <c r="Z49" i="3"/>
  <c r="Z11" i="3"/>
  <c r="Z137" i="3"/>
  <c r="U67" i="3"/>
  <c r="U22" i="3"/>
  <c r="Y22" i="3"/>
  <c r="W67" i="3"/>
  <c r="V67" i="3"/>
  <c r="V22" i="3"/>
  <c r="X67" i="3"/>
  <c r="X22" i="3"/>
  <c r="S114" i="3"/>
  <c r="V114" i="3" s="1"/>
  <c r="T141" i="3"/>
  <c r="S141" i="3"/>
  <c r="V141" i="3" s="1"/>
  <c r="T114" i="3"/>
  <c r="Z67" i="3" l="1"/>
  <c r="Z22" i="3"/>
  <c r="Y114" i="3"/>
  <c r="U114" i="3"/>
  <c r="W114" i="3"/>
  <c r="X114" i="3"/>
  <c r="W141" i="3"/>
  <c r="U141" i="3"/>
  <c r="X141" i="3"/>
  <c r="Y141" i="3"/>
  <c r="Z114" i="3" l="1"/>
  <c r="Z141" i="3"/>
  <c r="T129" i="3"/>
  <c r="T132" i="3"/>
  <c r="T63" i="3"/>
  <c r="T7" i="3"/>
  <c r="T95" i="3"/>
  <c r="T46" i="3"/>
  <c r="T31" i="3"/>
  <c r="S46" i="3"/>
  <c r="V46" i="3" s="1"/>
  <c r="S7" i="3"/>
  <c r="X7" i="3" s="1"/>
  <c r="S95" i="3"/>
  <c r="U95" i="3" s="1"/>
  <c r="S63" i="3"/>
  <c r="X63" i="3" s="1"/>
  <c r="S132" i="3"/>
  <c r="V132" i="3" s="1"/>
  <c r="S31" i="3"/>
  <c r="Y31" i="3" s="1"/>
  <c r="S129" i="3"/>
  <c r="X129" i="3" s="1"/>
  <c r="W46" i="3" l="1"/>
  <c r="V7" i="3"/>
  <c r="U132" i="3"/>
  <c r="V95" i="3"/>
  <c r="Y7" i="3"/>
  <c r="W132" i="3"/>
  <c r="U46" i="3"/>
  <c r="X132" i="3"/>
  <c r="Y132" i="3"/>
  <c r="X46" i="3"/>
  <c r="T32" i="3"/>
  <c r="T121" i="3"/>
  <c r="T116" i="3"/>
  <c r="T117" i="3"/>
  <c r="T76" i="3"/>
  <c r="T58" i="3"/>
  <c r="W95" i="3"/>
  <c r="Y95" i="3"/>
  <c r="U7" i="3"/>
  <c r="X95" i="3"/>
  <c r="U31" i="3"/>
  <c r="Y46" i="3"/>
  <c r="U129" i="3"/>
  <c r="V63" i="3"/>
  <c r="V129" i="3"/>
  <c r="W63" i="3"/>
  <c r="Y129" i="3"/>
  <c r="W7" i="3"/>
  <c r="W129" i="3"/>
  <c r="X31" i="3"/>
  <c r="Y63" i="3"/>
  <c r="V31" i="3"/>
  <c r="W31" i="3"/>
  <c r="U63" i="3"/>
  <c r="S121" i="3"/>
  <c r="V121" i="3" s="1"/>
  <c r="S116" i="3"/>
  <c r="U116" i="3" s="1"/>
  <c r="S117" i="3"/>
  <c r="X117" i="3" s="1"/>
  <c r="S76" i="3"/>
  <c r="X76" i="3" s="1"/>
  <c r="S58" i="3"/>
  <c r="V58" i="3" s="1"/>
  <c r="S32" i="3"/>
  <c r="X32" i="3" s="1"/>
  <c r="Z46" i="3" l="1"/>
  <c r="Z132" i="3"/>
  <c r="Z7" i="3"/>
  <c r="Z95" i="3"/>
  <c r="V76" i="3"/>
  <c r="X116" i="3"/>
  <c r="Z129" i="3"/>
  <c r="T86" i="3"/>
  <c r="T38" i="3"/>
  <c r="T9" i="3"/>
  <c r="V117" i="3"/>
  <c r="T73" i="3"/>
  <c r="T150" i="3"/>
  <c r="T134" i="3"/>
  <c r="T80" i="3"/>
  <c r="Y117" i="3"/>
  <c r="U121" i="3"/>
  <c r="X121" i="3"/>
  <c r="W121" i="3"/>
  <c r="U117" i="3"/>
  <c r="Y121" i="3"/>
  <c r="Y76" i="3"/>
  <c r="Z63" i="3"/>
  <c r="U76" i="3"/>
  <c r="W76" i="3"/>
  <c r="U58" i="3"/>
  <c r="Z31" i="3"/>
  <c r="W116" i="3"/>
  <c r="V32" i="3"/>
  <c r="X58" i="3"/>
  <c r="V116" i="3"/>
  <c r="W58" i="3"/>
  <c r="Y116" i="3"/>
  <c r="Y58" i="3"/>
  <c r="W117" i="3"/>
  <c r="Y32" i="3"/>
  <c r="U32" i="3"/>
  <c r="W32" i="3"/>
  <c r="S73" i="3"/>
  <c r="S150" i="3"/>
  <c r="S134" i="3"/>
  <c r="S80" i="3"/>
  <c r="S86" i="3"/>
  <c r="S38" i="3"/>
  <c r="S9" i="3"/>
  <c r="T139" i="3" l="1"/>
  <c r="T118" i="3"/>
  <c r="T111" i="3"/>
  <c r="T30" i="3"/>
  <c r="T123" i="3"/>
  <c r="T55" i="3"/>
  <c r="T120" i="3"/>
  <c r="T110" i="3"/>
  <c r="T106" i="3"/>
  <c r="T104" i="3"/>
  <c r="Z117" i="3"/>
  <c r="Z121" i="3"/>
  <c r="Z76" i="3"/>
  <c r="Z58" i="3"/>
  <c r="Z116" i="3"/>
  <c r="Z32" i="3"/>
  <c r="S106" i="3"/>
  <c r="S55" i="3"/>
  <c r="S139" i="3"/>
  <c r="S118" i="3"/>
  <c r="U150" i="3"/>
  <c r="Y150" i="3"/>
  <c r="V150" i="3"/>
  <c r="W150" i="3"/>
  <c r="X150" i="3"/>
  <c r="S110" i="3"/>
  <c r="V38" i="3"/>
  <c r="W38" i="3"/>
  <c r="X38" i="3"/>
  <c r="U38" i="3"/>
  <c r="Y38" i="3"/>
  <c r="X80" i="3"/>
  <c r="U80" i="3"/>
  <c r="Y80" i="3"/>
  <c r="V80" i="3"/>
  <c r="W80" i="3"/>
  <c r="S111" i="3"/>
  <c r="S30" i="3"/>
  <c r="S123" i="3"/>
  <c r="X9" i="3"/>
  <c r="U9" i="3"/>
  <c r="Y9" i="3"/>
  <c r="V9" i="3"/>
  <c r="W9" i="3"/>
  <c r="X134" i="3"/>
  <c r="U134" i="3"/>
  <c r="Y134" i="3"/>
  <c r="V134" i="3"/>
  <c r="W134" i="3"/>
  <c r="S104" i="3"/>
  <c r="S120" i="3"/>
  <c r="V86" i="3"/>
  <c r="W86" i="3"/>
  <c r="X86" i="3"/>
  <c r="U86" i="3"/>
  <c r="Y86" i="3"/>
  <c r="X73" i="3"/>
  <c r="U73" i="3"/>
  <c r="Y73" i="3"/>
  <c r="V73" i="3"/>
  <c r="W73" i="3"/>
  <c r="T56" i="3" l="1"/>
  <c r="T35" i="3"/>
  <c r="T88" i="3"/>
  <c r="T28" i="3"/>
  <c r="T91" i="3"/>
  <c r="T18" i="3"/>
  <c r="T14" i="3"/>
  <c r="T16" i="3"/>
  <c r="T93" i="3"/>
  <c r="T44" i="3"/>
  <c r="Z9" i="3"/>
  <c r="Z86" i="3"/>
  <c r="Z38" i="3"/>
  <c r="Z150" i="3"/>
  <c r="Z73" i="3"/>
  <c r="Z134" i="3"/>
  <c r="Z80" i="3"/>
  <c r="X30" i="3"/>
  <c r="V30" i="3"/>
  <c r="U30" i="3"/>
  <c r="W30" i="3"/>
  <c r="Y30" i="3"/>
  <c r="W104" i="3"/>
  <c r="X104" i="3"/>
  <c r="U104" i="3"/>
  <c r="Y104" i="3"/>
  <c r="V104" i="3"/>
  <c r="X120" i="3"/>
  <c r="U120" i="3"/>
  <c r="Y120" i="3"/>
  <c r="V120" i="3"/>
  <c r="W120" i="3"/>
  <c r="W123" i="3"/>
  <c r="X123" i="3"/>
  <c r="U123" i="3"/>
  <c r="Y123" i="3"/>
  <c r="V123" i="3"/>
  <c r="W110" i="3"/>
  <c r="X110" i="3"/>
  <c r="U110" i="3"/>
  <c r="Y110" i="3"/>
  <c r="V110" i="3"/>
  <c r="W139" i="3"/>
  <c r="X139" i="3"/>
  <c r="U139" i="3"/>
  <c r="Y139" i="3"/>
  <c r="V139" i="3"/>
  <c r="S56" i="3"/>
  <c r="S35" i="3"/>
  <c r="S88" i="3"/>
  <c r="S28" i="3"/>
  <c r="S91" i="3"/>
  <c r="S18" i="3"/>
  <c r="S14" i="3"/>
  <c r="S16" i="3"/>
  <c r="S93" i="3"/>
  <c r="S44" i="3"/>
  <c r="U111" i="3"/>
  <c r="Y111" i="3"/>
  <c r="V111" i="3"/>
  <c r="W111" i="3"/>
  <c r="X111" i="3"/>
  <c r="W118" i="3"/>
  <c r="X118" i="3"/>
  <c r="U118" i="3"/>
  <c r="Y118" i="3"/>
  <c r="V118" i="3"/>
  <c r="X55" i="3"/>
  <c r="U55" i="3"/>
  <c r="Y55" i="3"/>
  <c r="V55" i="3"/>
  <c r="W55" i="3"/>
  <c r="W106" i="3"/>
  <c r="X106" i="3"/>
  <c r="U106" i="3"/>
  <c r="Y106" i="3"/>
  <c r="V106" i="3"/>
  <c r="T81" i="3" l="1"/>
  <c r="T83" i="3"/>
  <c r="T148" i="3"/>
  <c r="T144" i="3"/>
  <c r="T133" i="3"/>
  <c r="T113" i="3"/>
  <c r="T151" i="3"/>
  <c r="Z106" i="3"/>
  <c r="Z123" i="3"/>
  <c r="Z30" i="3"/>
  <c r="Z111" i="3"/>
  <c r="Z55" i="3"/>
  <c r="Z118" i="3"/>
  <c r="Z139" i="3"/>
  <c r="Z120" i="3"/>
  <c r="Z110" i="3"/>
  <c r="Z104" i="3"/>
  <c r="U28" i="3"/>
  <c r="Y28" i="3"/>
  <c r="V28" i="3"/>
  <c r="W28" i="3"/>
  <c r="X28" i="3"/>
  <c r="S81" i="3"/>
  <c r="S83" i="3"/>
  <c r="U14" i="3"/>
  <c r="Y14" i="3"/>
  <c r="V14" i="3"/>
  <c r="W14" i="3"/>
  <c r="X14" i="3"/>
  <c r="V91" i="3"/>
  <c r="W91" i="3"/>
  <c r="X91" i="3"/>
  <c r="U91" i="3"/>
  <c r="Y91" i="3"/>
  <c r="S151" i="3"/>
  <c r="W18" i="3"/>
  <c r="U18" i="3"/>
  <c r="Y18" i="3"/>
  <c r="V18" i="3"/>
  <c r="X18" i="3"/>
  <c r="S148" i="3"/>
  <c r="X93" i="3"/>
  <c r="U93" i="3"/>
  <c r="Y93" i="3"/>
  <c r="V93" i="3"/>
  <c r="W93" i="3"/>
  <c r="U88" i="3"/>
  <c r="Y88" i="3"/>
  <c r="V88" i="3"/>
  <c r="W88" i="3"/>
  <c r="X88" i="3"/>
  <c r="U35" i="3"/>
  <c r="Y35" i="3"/>
  <c r="V35" i="3"/>
  <c r="W35" i="3"/>
  <c r="X35" i="3"/>
  <c r="S113" i="3"/>
  <c r="S144" i="3"/>
  <c r="S133" i="3"/>
  <c r="U44" i="3"/>
  <c r="Y44" i="3"/>
  <c r="V44" i="3"/>
  <c r="W44" i="3"/>
  <c r="X44" i="3"/>
  <c r="U16" i="3"/>
  <c r="Y16" i="3"/>
  <c r="V16" i="3"/>
  <c r="W16" i="3"/>
  <c r="X16" i="3"/>
  <c r="V56" i="3"/>
  <c r="W56" i="3"/>
  <c r="X56" i="3"/>
  <c r="U56" i="3"/>
  <c r="Y56" i="3"/>
  <c r="T23" i="3" l="1"/>
  <c r="T70" i="3"/>
  <c r="T34" i="3"/>
  <c r="T128" i="3"/>
  <c r="T39" i="3"/>
  <c r="T68" i="3"/>
  <c r="T12" i="3"/>
  <c r="T127" i="3"/>
  <c r="T15" i="3"/>
  <c r="T5" i="3"/>
  <c r="T130" i="3"/>
  <c r="T112" i="3"/>
  <c r="T13" i="3"/>
  <c r="T115" i="3"/>
  <c r="T10" i="3"/>
  <c r="T85" i="3"/>
  <c r="Z56" i="3"/>
  <c r="Z91" i="3"/>
  <c r="Z16" i="3"/>
  <c r="Z35" i="3"/>
  <c r="Z14" i="3"/>
  <c r="Z44" i="3"/>
  <c r="Z88" i="3"/>
  <c r="Z93" i="3"/>
  <c r="Z28" i="3"/>
  <c r="Z18" i="3"/>
  <c r="S39" i="3"/>
  <c r="X113" i="3"/>
  <c r="U113" i="3"/>
  <c r="Y113" i="3"/>
  <c r="V113" i="3"/>
  <c r="W113" i="3"/>
  <c r="S23" i="3"/>
  <c r="S34" i="3"/>
  <c r="S68" i="3"/>
  <c r="V133" i="3"/>
  <c r="W133" i="3"/>
  <c r="X133" i="3"/>
  <c r="U133" i="3"/>
  <c r="Y133" i="3"/>
  <c r="V148" i="3"/>
  <c r="W148" i="3"/>
  <c r="X148" i="3"/>
  <c r="Y148" i="3"/>
  <c r="U148" i="3"/>
  <c r="V81" i="3"/>
  <c r="W81" i="3"/>
  <c r="X81" i="3"/>
  <c r="U81" i="3"/>
  <c r="Y81" i="3"/>
  <c r="S127" i="3"/>
  <c r="S15" i="3"/>
  <c r="S5" i="3"/>
  <c r="S130" i="3"/>
  <c r="S112" i="3"/>
  <c r="S13" i="3"/>
  <c r="S115" i="3"/>
  <c r="S10" i="3"/>
  <c r="S85" i="3"/>
  <c r="W144" i="3"/>
  <c r="X144" i="3"/>
  <c r="U144" i="3"/>
  <c r="Y144" i="3"/>
  <c r="V144" i="3"/>
  <c r="V151" i="3"/>
  <c r="W151" i="3"/>
  <c r="X151" i="3"/>
  <c r="Y151" i="3"/>
  <c r="U151" i="3"/>
  <c r="W83" i="3"/>
  <c r="X83" i="3"/>
  <c r="U83" i="3"/>
  <c r="Y83" i="3"/>
  <c r="V83" i="3"/>
  <c r="S70" i="3"/>
  <c r="S128" i="3"/>
  <c r="S12" i="3"/>
  <c r="T90" i="3"/>
  <c r="T107" i="3"/>
  <c r="T21" i="3"/>
  <c r="T135" i="3"/>
  <c r="T143" i="3"/>
  <c r="T145" i="3"/>
  <c r="T74" i="3"/>
  <c r="T99" i="3" l="1"/>
  <c r="T103" i="3"/>
  <c r="T79" i="3"/>
  <c r="T42" i="3"/>
  <c r="T2" i="3"/>
  <c r="T146" i="3"/>
  <c r="T20" i="3"/>
  <c r="T69" i="3"/>
  <c r="T3" i="3"/>
  <c r="T126" i="3"/>
  <c r="T17" i="3"/>
  <c r="T59" i="3"/>
  <c r="T4" i="3"/>
  <c r="T84" i="3"/>
  <c r="T138" i="3"/>
  <c r="T122" i="3"/>
  <c r="T136" i="3"/>
  <c r="T82" i="3"/>
  <c r="T87" i="3"/>
  <c r="T149" i="3"/>
  <c r="T66" i="3"/>
  <c r="T78" i="3"/>
  <c r="T36" i="3"/>
  <c r="T147" i="3"/>
  <c r="T100" i="3"/>
  <c r="T54" i="3"/>
  <c r="T140" i="3"/>
  <c r="T47" i="3"/>
  <c r="T43" i="3"/>
  <c r="T119" i="3"/>
  <c r="T131" i="3"/>
  <c r="T124" i="3"/>
  <c r="T19" i="3"/>
  <c r="T98" i="3"/>
  <c r="T71" i="3"/>
  <c r="T25" i="3"/>
  <c r="Z148" i="3"/>
  <c r="Z81" i="3"/>
  <c r="Z151" i="3"/>
  <c r="Z144" i="3"/>
  <c r="Z133" i="3"/>
  <c r="Z83" i="3"/>
  <c r="Z113" i="3"/>
  <c r="S78" i="3"/>
  <c r="S84" i="3"/>
  <c r="S90" i="3"/>
  <c r="V112" i="3"/>
  <c r="W112" i="3"/>
  <c r="X112" i="3"/>
  <c r="Y112" i="3"/>
  <c r="U112" i="3"/>
  <c r="S98" i="3"/>
  <c r="S71" i="3"/>
  <c r="S131" i="3"/>
  <c r="S42" i="3"/>
  <c r="S17" i="3"/>
  <c r="S126" i="3"/>
  <c r="S21" i="3"/>
  <c r="S2" i="3"/>
  <c r="S99" i="3"/>
  <c r="U12" i="3"/>
  <c r="Y12" i="3"/>
  <c r="V12" i="3"/>
  <c r="W12" i="3"/>
  <c r="X12" i="3"/>
  <c r="W10" i="3"/>
  <c r="X10" i="3"/>
  <c r="U10" i="3"/>
  <c r="Y10" i="3"/>
  <c r="V10" i="3"/>
  <c r="V130" i="3"/>
  <c r="W130" i="3"/>
  <c r="X130" i="3"/>
  <c r="U130" i="3"/>
  <c r="Y130" i="3"/>
  <c r="V15" i="3"/>
  <c r="W15" i="3"/>
  <c r="X15" i="3"/>
  <c r="U15" i="3"/>
  <c r="Y15" i="3"/>
  <c r="S47" i="3"/>
  <c r="S43" i="3"/>
  <c r="S79" i="3"/>
  <c r="S147" i="3"/>
  <c r="X85" i="3"/>
  <c r="U85" i="3"/>
  <c r="Y85" i="3"/>
  <c r="V85" i="3"/>
  <c r="W85" i="3"/>
  <c r="V115" i="3"/>
  <c r="W115" i="3"/>
  <c r="X115" i="3"/>
  <c r="U115" i="3"/>
  <c r="Y115" i="3"/>
  <c r="W127" i="3"/>
  <c r="X127" i="3"/>
  <c r="U127" i="3"/>
  <c r="Y127" i="3"/>
  <c r="V127" i="3"/>
  <c r="U68" i="3"/>
  <c r="Y68" i="3"/>
  <c r="V68" i="3"/>
  <c r="W68" i="3"/>
  <c r="X68" i="3"/>
  <c r="X23" i="3"/>
  <c r="U23" i="3"/>
  <c r="Y23" i="3"/>
  <c r="V23" i="3"/>
  <c r="W23" i="3"/>
  <c r="S19" i="3"/>
  <c r="S119" i="3"/>
  <c r="S138" i="3"/>
  <c r="S59" i="3"/>
  <c r="S146" i="3"/>
  <c r="S82" i="3"/>
  <c r="S87" i="3"/>
  <c r="S20" i="3"/>
  <c r="S107" i="3"/>
  <c r="S136" i="3"/>
  <c r="S69" i="3"/>
  <c r="S3" i="3"/>
  <c r="W70" i="3"/>
  <c r="X70" i="3"/>
  <c r="U70" i="3"/>
  <c r="Y70" i="3"/>
  <c r="V70" i="3"/>
  <c r="U13" i="3"/>
  <c r="Y13" i="3"/>
  <c r="V13" i="3"/>
  <c r="W13" i="3"/>
  <c r="X13" i="3"/>
  <c r="X34" i="3"/>
  <c r="U34" i="3"/>
  <c r="Y34" i="3"/>
  <c r="V34" i="3"/>
  <c r="W34" i="3"/>
  <c r="S140" i="3"/>
  <c r="S4" i="3"/>
  <c r="S54" i="3"/>
  <c r="S36" i="3"/>
  <c r="S124" i="3"/>
  <c r="S25" i="3"/>
  <c r="S74" i="3"/>
  <c r="S122" i="3"/>
  <c r="S143" i="3"/>
  <c r="S149" i="3"/>
  <c r="S66" i="3"/>
  <c r="S103" i="3"/>
  <c r="S100" i="3"/>
  <c r="V128" i="3"/>
  <c r="W128" i="3"/>
  <c r="X128" i="3"/>
  <c r="Y128" i="3"/>
  <c r="U128" i="3"/>
  <c r="V5" i="3"/>
  <c r="W5" i="3"/>
  <c r="X5" i="3"/>
  <c r="U5" i="3"/>
  <c r="Y5" i="3"/>
  <c r="V39" i="3"/>
  <c r="W39" i="3"/>
  <c r="X39" i="3"/>
  <c r="Y39" i="3"/>
  <c r="U39" i="3"/>
  <c r="S145" i="3"/>
  <c r="S135" i="3"/>
  <c r="Z70" i="3" l="1"/>
  <c r="Z39" i="3"/>
  <c r="Z13" i="3"/>
  <c r="Z10" i="3"/>
  <c r="Z112" i="3"/>
  <c r="Z5" i="3"/>
  <c r="Z128" i="3"/>
  <c r="Z23" i="3"/>
  <c r="Z85" i="3"/>
  <c r="Z15" i="3"/>
  <c r="Z68" i="3"/>
  <c r="Z12" i="3"/>
  <c r="Z34" i="3"/>
  <c r="Z127" i="3"/>
  <c r="Z115" i="3"/>
  <c r="Z130" i="3"/>
  <c r="W43" i="3"/>
  <c r="X43" i="3"/>
  <c r="U43" i="3"/>
  <c r="Y43" i="3"/>
  <c r="V43" i="3"/>
  <c r="W103" i="3"/>
  <c r="X103" i="3"/>
  <c r="U103" i="3"/>
  <c r="Y103" i="3"/>
  <c r="V103" i="3"/>
  <c r="U149" i="3"/>
  <c r="Y149" i="3"/>
  <c r="V149" i="3"/>
  <c r="W149" i="3"/>
  <c r="X149" i="3"/>
  <c r="U143" i="3"/>
  <c r="Y143" i="3"/>
  <c r="V143" i="3"/>
  <c r="W143" i="3"/>
  <c r="X143" i="3"/>
  <c r="U74" i="3"/>
  <c r="Y74" i="3"/>
  <c r="V74" i="3"/>
  <c r="W74" i="3"/>
  <c r="X74" i="3"/>
  <c r="X140" i="3"/>
  <c r="U140" i="3"/>
  <c r="Y140" i="3"/>
  <c r="V140" i="3"/>
  <c r="W140" i="3"/>
  <c r="W3" i="3"/>
  <c r="X3" i="3"/>
  <c r="U3" i="3"/>
  <c r="Y3" i="3"/>
  <c r="V3" i="3"/>
  <c r="V20" i="3"/>
  <c r="W20" i="3"/>
  <c r="X20" i="3"/>
  <c r="Y20" i="3"/>
  <c r="U20" i="3"/>
  <c r="V82" i="3"/>
  <c r="W82" i="3"/>
  <c r="X82" i="3"/>
  <c r="U82" i="3"/>
  <c r="Y82" i="3"/>
  <c r="V59" i="3"/>
  <c r="W59" i="3"/>
  <c r="X59" i="3"/>
  <c r="U59" i="3"/>
  <c r="Y59" i="3"/>
  <c r="X147" i="3"/>
  <c r="U147" i="3"/>
  <c r="Y147" i="3"/>
  <c r="V147" i="3"/>
  <c r="W147" i="3"/>
  <c r="X42" i="3"/>
  <c r="U42" i="3"/>
  <c r="Y42" i="3"/>
  <c r="V42" i="3"/>
  <c r="W42" i="3"/>
  <c r="U71" i="3"/>
  <c r="Y71" i="3"/>
  <c r="V71" i="3"/>
  <c r="W71" i="3"/>
  <c r="X71" i="3"/>
  <c r="V100" i="3"/>
  <c r="W100" i="3"/>
  <c r="X100" i="3"/>
  <c r="Y100" i="3"/>
  <c r="U100" i="3"/>
  <c r="U66" i="3"/>
  <c r="V66" i="3"/>
  <c r="W66" i="3"/>
  <c r="X66" i="3"/>
  <c r="Y66" i="3"/>
  <c r="X54" i="3"/>
  <c r="U54" i="3"/>
  <c r="Y54" i="3"/>
  <c r="V54" i="3"/>
  <c r="W54" i="3"/>
  <c r="W69" i="3"/>
  <c r="X69" i="3"/>
  <c r="U69" i="3"/>
  <c r="Y69" i="3"/>
  <c r="V69" i="3"/>
  <c r="V107" i="3"/>
  <c r="W107" i="3"/>
  <c r="X107" i="3"/>
  <c r="U107" i="3"/>
  <c r="Y107" i="3"/>
  <c r="V2" i="3"/>
  <c r="W2" i="3"/>
  <c r="X2" i="3"/>
  <c r="U2" i="3"/>
  <c r="Y2" i="3"/>
  <c r="W17" i="3"/>
  <c r="X17" i="3"/>
  <c r="U17" i="3"/>
  <c r="Y17" i="3"/>
  <c r="V17" i="3"/>
  <c r="X131" i="3"/>
  <c r="U131" i="3"/>
  <c r="Y131" i="3"/>
  <c r="V131" i="3"/>
  <c r="W131" i="3"/>
  <c r="W98" i="3"/>
  <c r="X98" i="3"/>
  <c r="U98" i="3"/>
  <c r="Y98" i="3"/>
  <c r="V98" i="3"/>
  <c r="V84" i="3"/>
  <c r="W84" i="3"/>
  <c r="X84" i="3"/>
  <c r="U84" i="3"/>
  <c r="Y84" i="3"/>
  <c r="W4" i="3"/>
  <c r="X4" i="3"/>
  <c r="U4" i="3"/>
  <c r="Y4" i="3"/>
  <c r="V4" i="3"/>
  <c r="U136" i="3"/>
  <c r="Y136" i="3"/>
  <c r="V136" i="3"/>
  <c r="W136" i="3"/>
  <c r="X136" i="3"/>
  <c r="U119" i="3"/>
  <c r="Y119" i="3"/>
  <c r="V119" i="3"/>
  <c r="W119" i="3"/>
  <c r="X119" i="3"/>
  <c r="X79" i="3"/>
  <c r="U79" i="3"/>
  <c r="Y79" i="3"/>
  <c r="V79" i="3"/>
  <c r="W79" i="3"/>
  <c r="W99" i="3"/>
  <c r="X99" i="3"/>
  <c r="U99" i="3"/>
  <c r="Y99" i="3"/>
  <c r="V99" i="3"/>
  <c r="V21" i="3"/>
  <c r="W21" i="3"/>
  <c r="X21" i="3"/>
  <c r="U21" i="3"/>
  <c r="Y21" i="3"/>
  <c r="V126" i="3"/>
  <c r="W126" i="3"/>
  <c r="X126" i="3"/>
  <c r="Y126" i="3"/>
  <c r="U126" i="3"/>
  <c r="U124" i="3"/>
  <c r="Y124" i="3"/>
  <c r="V124" i="3"/>
  <c r="W124" i="3"/>
  <c r="X124" i="3"/>
  <c r="U122" i="3"/>
  <c r="Y122" i="3"/>
  <c r="V122" i="3"/>
  <c r="W122" i="3"/>
  <c r="X122" i="3"/>
  <c r="X25" i="3"/>
  <c r="U25" i="3"/>
  <c r="Y25" i="3"/>
  <c r="V25" i="3"/>
  <c r="W25" i="3"/>
  <c r="U36" i="3"/>
  <c r="Y36" i="3"/>
  <c r="V36" i="3"/>
  <c r="W36" i="3"/>
  <c r="X36" i="3"/>
  <c r="W87" i="3"/>
  <c r="X87" i="3"/>
  <c r="U87" i="3"/>
  <c r="Y87" i="3"/>
  <c r="V87" i="3"/>
  <c r="U146" i="3"/>
  <c r="Y146" i="3"/>
  <c r="V146" i="3"/>
  <c r="W146" i="3"/>
  <c r="X146" i="3"/>
  <c r="V138" i="3"/>
  <c r="W138" i="3"/>
  <c r="X138" i="3"/>
  <c r="Y138" i="3"/>
  <c r="U138" i="3"/>
  <c r="W19" i="3"/>
  <c r="X19" i="3"/>
  <c r="U19" i="3"/>
  <c r="Y19" i="3"/>
  <c r="V19" i="3"/>
  <c r="U47" i="3"/>
  <c r="Y47" i="3"/>
  <c r="V47" i="3"/>
  <c r="W47" i="3"/>
  <c r="X47" i="3"/>
  <c r="W90" i="3"/>
  <c r="U90" i="3"/>
  <c r="Y90" i="3"/>
  <c r="X90" i="3"/>
  <c r="V90" i="3"/>
  <c r="X78" i="3"/>
  <c r="U78" i="3"/>
  <c r="Y78" i="3"/>
  <c r="V78" i="3"/>
  <c r="W78" i="3"/>
  <c r="U135" i="3"/>
  <c r="Y135" i="3"/>
  <c r="V135" i="3"/>
  <c r="X135" i="3"/>
  <c r="W135" i="3"/>
  <c r="X145" i="3"/>
  <c r="W145" i="3"/>
  <c r="U145" i="3"/>
  <c r="Y145" i="3"/>
  <c r="V145" i="3"/>
  <c r="Z136" i="3" l="1"/>
  <c r="Z84" i="3"/>
  <c r="Z17" i="3"/>
  <c r="Z147" i="3"/>
  <c r="Z82" i="3"/>
  <c r="Z20" i="3"/>
  <c r="Z78" i="3"/>
  <c r="Z21" i="3"/>
  <c r="Z131" i="3"/>
  <c r="Z103" i="3"/>
  <c r="Z143" i="3"/>
  <c r="Z90" i="3"/>
  <c r="Z138" i="3"/>
  <c r="Z87" i="3"/>
  <c r="Z36" i="3"/>
  <c r="Z25" i="3"/>
  <c r="Z124" i="3"/>
  <c r="Z79" i="3"/>
  <c r="Z69" i="3"/>
  <c r="Z66" i="3"/>
  <c r="Z140" i="3"/>
  <c r="Z149" i="3"/>
  <c r="Z19" i="3"/>
  <c r="Z146" i="3"/>
  <c r="Z126" i="3"/>
  <c r="Z98" i="3"/>
  <c r="Z2" i="3"/>
  <c r="Z100" i="3"/>
  <c r="Z135" i="3"/>
  <c r="Z145" i="3"/>
  <c r="Z47" i="3"/>
  <c r="Z122" i="3"/>
  <c r="Z99" i="3"/>
  <c r="Z119" i="3"/>
  <c r="Z4" i="3"/>
  <c r="Z107" i="3"/>
  <c r="Z54" i="3"/>
  <c r="Z71" i="3"/>
  <c r="Z42" i="3"/>
  <c r="Z59" i="3"/>
  <c r="Z3" i="3"/>
  <c r="Z74" i="3"/>
  <c r="Z43" i="3"/>
</calcChain>
</file>

<file path=xl/sharedStrings.xml><?xml version="1.0" encoding="utf-8"?>
<sst xmlns="http://schemas.openxmlformats.org/spreadsheetml/2006/main" count="1308" uniqueCount="265">
  <si>
    <t>Klub</t>
  </si>
  <si>
    <t>Reg. č.</t>
  </si>
  <si>
    <t>Kategorie</t>
  </si>
  <si>
    <t>celkem</t>
  </si>
  <si>
    <t>odehráno</t>
  </si>
  <si>
    <t>top1</t>
  </si>
  <si>
    <t>top2</t>
  </si>
  <si>
    <t>top3</t>
  </si>
  <si>
    <t>top4</t>
  </si>
  <si>
    <t>top5</t>
  </si>
  <si>
    <t>top5suma</t>
  </si>
  <si>
    <t>HCP</t>
  </si>
  <si>
    <t>HELIGR Petr</t>
  </si>
  <si>
    <t>GCBIT</t>
  </si>
  <si>
    <t>FROLLO Adam</t>
  </si>
  <si>
    <t>MICHÁLEK Vladimír</t>
  </si>
  <si>
    <t>IGCMO</t>
  </si>
  <si>
    <t>JIRKOVSKÝ Zdeněk</t>
  </si>
  <si>
    <t>ČERNÝ David</t>
  </si>
  <si>
    <t>ČEPELÁK Josef</t>
  </si>
  <si>
    <t>KAŠE Petr</t>
  </si>
  <si>
    <t>KABÍČEK Ladislav</t>
  </si>
  <si>
    <t>TOMAN Jan</t>
  </si>
  <si>
    <t>GCSOK</t>
  </si>
  <si>
    <t>FROLLO Miroslav</t>
  </si>
  <si>
    <t>POLCAR Ivan</t>
  </si>
  <si>
    <t>TROJAN Vladimír</t>
  </si>
  <si>
    <t>GKCEE</t>
  </si>
  <si>
    <t>SKÁLA Miroslav</t>
  </si>
  <si>
    <t>GRCKV</t>
  </si>
  <si>
    <t>JAKLINOVÁ Ida</t>
  </si>
  <si>
    <t>FOUSEK Vladimír</t>
  </si>
  <si>
    <t>ROEDL Martin</t>
  </si>
  <si>
    <t>POBUDA Zdeněk</t>
  </si>
  <si>
    <t>KNOTEK Dušan</t>
  </si>
  <si>
    <t>JANŮ Roman</t>
  </si>
  <si>
    <t>MACH Vladimír</t>
  </si>
  <si>
    <t>GCKVA</t>
  </si>
  <si>
    <t>JELÍNEK Jan</t>
  </si>
  <si>
    <t>ZELENKA Jiří</t>
  </si>
  <si>
    <t>GCPOD</t>
  </si>
  <si>
    <t>MACHOLDA Petr</t>
  </si>
  <si>
    <t>BARGC</t>
  </si>
  <si>
    <t>POKORNÝ Václav</t>
  </si>
  <si>
    <t>HELIGR Ondřej</t>
  </si>
  <si>
    <t>HOŠEK Milan</t>
  </si>
  <si>
    <t>STEHLÍK Stanislav</t>
  </si>
  <si>
    <t>ČÍŽ Přemysl</t>
  </si>
  <si>
    <t>MACHÁČEK Petr</t>
  </si>
  <si>
    <t>KLIMEŠOVÁ Valentýna</t>
  </si>
  <si>
    <t>HERESOVÁ Radka</t>
  </si>
  <si>
    <t>ŠENKÝŘ David</t>
  </si>
  <si>
    <t>GCTUL</t>
  </si>
  <si>
    <t>SCHULDES Petr</t>
  </si>
  <si>
    <t>MAŠEK Vojtěch</t>
  </si>
  <si>
    <t>SVOBODA Petr</t>
  </si>
  <si>
    <t>RELICH Jan</t>
  </si>
  <si>
    <t>ANDRŠOVÁ Stanislava</t>
  </si>
  <si>
    <t>MACHÁČEK Jan</t>
  </si>
  <si>
    <t>SVOBODA František</t>
  </si>
  <si>
    <t>EFLER Pavel</t>
  </si>
  <si>
    <t>BUDIL Jan</t>
  </si>
  <si>
    <t>HOFMANNOVÁ Jitka</t>
  </si>
  <si>
    <t>SCHEJBAL Ladislav</t>
  </si>
  <si>
    <t>GCBER</t>
  </si>
  <si>
    <t>BRAND David</t>
  </si>
  <si>
    <t>HOFMANN Rudolf</t>
  </si>
  <si>
    <t>ZAVAĎÁK Pavel</t>
  </si>
  <si>
    <t>GCKON</t>
  </si>
  <si>
    <t>BŮŽEK Jaroslav</t>
  </si>
  <si>
    <t>BRAND Roman</t>
  </si>
  <si>
    <t>STRAKA Radek</t>
  </si>
  <si>
    <t>RICHTER Stanislav</t>
  </si>
  <si>
    <t>BRAND Martin</t>
  </si>
  <si>
    <t>KAŠE Pavel</t>
  </si>
  <si>
    <t>MATAS Jaroslav</t>
  </si>
  <si>
    <t>HODEK Petr</t>
  </si>
  <si>
    <t>ŘEHÁK Vladislav</t>
  </si>
  <si>
    <t>CÍSAŘ František</t>
  </si>
  <si>
    <t>HERES Marian</t>
  </si>
  <si>
    <t>GREGOR Rostislav</t>
  </si>
  <si>
    <t>MÜLLER Roman</t>
  </si>
  <si>
    <t>KGCMA</t>
  </si>
  <si>
    <t>KOŽNAR Milan</t>
  </si>
  <si>
    <t>POLCAR Daniel</t>
  </si>
  <si>
    <t>LOMIČ Jiří</t>
  </si>
  <si>
    <t>SVITÁK Petr</t>
  </si>
  <si>
    <t>CESGK</t>
  </si>
  <si>
    <t>KREPINSKY Jan</t>
  </si>
  <si>
    <t>GCHOS</t>
  </si>
  <si>
    <t>KLIMEŠ Petr</t>
  </si>
  <si>
    <t>SOJKA Pavel</t>
  </si>
  <si>
    <t>BREJCHA Pavel</t>
  </si>
  <si>
    <t>SEGEČ Marek</t>
  </si>
  <si>
    <t>PALIČKA Ondřej</t>
  </si>
  <si>
    <t>PAŠEK Pavel</t>
  </si>
  <si>
    <t>GIPTNER Jiří</t>
  </si>
  <si>
    <t>KOSTOLÁNYOVÁ Jana</t>
  </si>
  <si>
    <t>RGCML</t>
  </si>
  <si>
    <t>KUDRLIČKA Jaroslav</t>
  </si>
  <si>
    <t>KRČMÁŘOVÁ Michaela</t>
  </si>
  <si>
    <t>MAZUROVÁ Iva</t>
  </si>
  <si>
    <t>KOSTOLÁNY Robert</t>
  </si>
  <si>
    <t>WALDHAUSER Lenka</t>
  </si>
  <si>
    <t>SRBECKÝ Pavel</t>
  </si>
  <si>
    <t>ZIMMERMANN Radek</t>
  </si>
  <si>
    <t>VOŠVRDA Vladimír</t>
  </si>
  <si>
    <t>GCSEM</t>
  </si>
  <si>
    <t>DIENELT Petr</t>
  </si>
  <si>
    <t>SÝKORA Jindřich</t>
  </si>
  <si>
    <t>SOJKOVÁ Lenka</t>
  </si>
  <si>
    <t>HOFMANN Drahomír</t>
  </si>
  <si>
    <t>NEUMANN Milan</t>
  </si>
  <si>
    <t>VÁGNER Vojtěch</t>
  </si>
  <si>
    <t>LEDECKÝ David</t>
  </si>
  <si>
    <t>LGCPY</t>
  </si>
  <si>
    <t>NEUMANN Petr</t>
  </si>
  <si>
    <t>MANNOVÁ Martina</t>
  </si>
  <si>
    <t>VYORALOVÁ Petra</t>
  </si>
  <si>
    <t>VALEŠ Jiří</t>
  </si>
  <si>
    <t>ŠOUTA Zdeněk</t>
  </si>
  <si>
    <t>LUKEŠ Viktor</t>
  </si>
  <si>
    <t>FIRMAN Jaroslav</t>
  </si>
  <si>
    <t>KAPLAN Vladimír</t>
  </si>
  <si>
    <t>REHÁK Milan</t>
  </si>
  <si>
    <t>PUC Jiří</t>
  </si>
  <si>
    <t>pořadí</t>
  </si>
  <si>
    <t>jméno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</si>
  <si>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</si>
  <si>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</si>
  <si>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</si>
  <si>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</si>
  <si>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</si>
  <si>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</si>
  <si>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</si>
  <si>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</si>
  <si>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</si>
  <si>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</si>
  <si>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</si>
  <si>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</si>
  <si>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ČERVA Jan</t>
  </si>
  <si>
    <t>b</t>
  </si>
  <si>
    <t>ČERVA jan</t>
  </si>
  <si>
    <t>SHEJBAL Radek</t>
  </si>
  <si>
    <t>PETERKA Michal</t>
  </si>
  <si>
    <t>KOLÁŘ Pavel</t>
  </si>
  <si>
    <t>SCHOPF Jana</t>
  </si>
  <si>
    <t>GCZLO</t>
  </si>
  <si>
    <t>SCHOPF Erik</t>
  </si>
  <si>
    <t>NEUMANOVÁ Zdena</t>
  </si>
  <si>
    <t>ČMEJLOVÁ Helena</t>
  </si>
  <si>
    <t>a</t>
  </si>
  <si>
    <t>Pořadí</t>
  </si>
  <si>
    <t>Jméno</t>
  </si>
  <si>
    <t>Členské číslo</t>
  </si>
  <si>
    <t>Kolo 1</t>
  </si>
  <si>
    <t>Skóre</t>
  </si>
  <si>
    <t>HCP po</t>
  </si>
  <si>
    <t>48 / 48</t>
  </si>
  <si>
    <t>41 / 41</t>
  </si>
  <si>
    <t>37 / 37</t>
  </si>
  <si>
    <t>35 / 35</t>
  </si>
  <si>
    <t>34 / 34</t>
  </si>
  <si>
    <t>32 / 32</t>
  </si>
  <si>
    <t>29 / 29</t>
  </si>
  <si>
    <t>28 / 30</t>
  </si>
  <si>
    <t>27 / 27</t>
  </si>
  <si>
    <t>26 / 36</t>
  </si>
  <si>
    <t>25 / 25</t>
  </si>
  <si>
    <t>24 / 24</t>
  </si>
  <si>
    <t>NEUMANNOVÁ Zdena</t>
  </si>
  <si>
    <t>19 / 34</t>
  </si>
  <si>
    <t>17 / 31</t>
  </si>
  <si>
    <t>39 / 39</t>
  </si>
  <si>
    <t>36 / 36</t>
  </si>
  <si>
    <t>31 / 31</t>
  </si>
  <si>
    <t>30 / 30</t>
  </si>
  <si>
    <t>26 / 26</t>
  </si>
  <si>
    <t>TUREK Jan</t>
  </si>
  <si>
    <t>PGCGC</t>
  </si>
  <si>
    <t>TURNAJ Č.1 05.04.2026</t>
  </si>
  <si>
    <t>TURNAJ Č.2 12.04.2026</t>
  </si>
  <si>
    <t>23 / 23</t>
  </si>
  <si>
    <t>33 / 33</t>
  </si>
  <si>
    <t>TURNAJ Č.3 19.04.2026</t>
  </si>
  <si>
    <t>TURNAJ Č.4 03.05.2026</t>
  </si>
  <si>
    <t>VILD Petr</t>
  </si>
  <si>
    <t>47 / 75</t>
  </si>
  <si>
    <t>SVOBODOVÁ Jana</t>
  </si>
  <si>
    <t>38 / 40</t>
  </si>
  <si>
    <t>PACOVSKÝ Vladimír</t>
  </si>
  <si>
    <t>38 / 38</t>
  </si>
  <si>
    <t>PAŠKOVÁ Helena</t>
  </si>
  <si>
    <t>SVOBODA Pavel</t>
  </si>
  <si>
    <t>GCLIC</t>
  </si>
  <si>
    <t>31 / 34</t>
  </si>
  <si>
    <t>21 / 29</t>
  </si>
  <si>
    <t>OPAT Jan</t>
  </si>
  <si>
    <t>FRISCH Julia</t>
  </si>
  <si>
    <t>GCHOR</t>
  </si>
  <si>
    <t>28 / 28</t>
  </si>
  <si>
    <t>TURNAJ 10.05.2026</t>
  </si>
  <si>
    <t>45 / 45</t>
  </si>
  <si>
    <t>SVĚRÁK Václav</t>
  </si>
  <si>
    <t>KRPÁLEK Michal</t>
  </si>
  <si>
    <t>26 / 29</t>
  </si>
  <si>
    <t>25 / 26</t>
  </si>
  <si>
    <t>15 / 34</t>
  </si>
  <si>
    <t>DROŽ Adam</t>
  </si>
  <si>
    <t>TURNAJ 17.05.2026</t>
  </si>
  <si>
    <t>SEGEČ Filip</t>
  </si>
  <si>
    <t>48 / 51</t>
  </si>
  <si>
    <t>38 / 41</t>
  </si>
  <si>
    <t>KŘEPKA Tadeáš</t>
  </si>
  <si>
    <t>20 / 20</t>
  </si>
  <si>
    <t>Turnaj 24.5.2026</t>
  </si>
  <si>
    <t>33 / 34</t>
  </si>
  <si>
    <t>22 / 37</t>
  </si>
  <si>
    <t>15 / 26</t>
  </si>
  <si>
    <t>DVOŘÁKOVÁ Kateřina</t>
  </si>
  <si>
    <t>KRÁL Miroslav</t>
  </si>
  <si>
    <t>22 / 22</t>
  </si>
  <si>
    <t>MACÁK Vladimír</t>
  </si>
  <si>
    <t>HLAVÁČ Matěj</t>
  </si>
  <si>
    <t>HLAVÁČ Lubomír</t>
  </si>
  <si>
    <t>PROVAZNÍK Michal</t>
  </si>
  <si>
    <t>27 / 28</t>
  </si>
  <si>
    <t>16 / 30</t>
  </si>
  <si>
    <t>15 - 18</t>
  </si>
  <si>
    <t>MAZÁN Marek</t>
  </si>
  <si>
    <t>NR</t>
  </si>
  <si>
    <t>---</t>
  </si>
  <si>
    <t>MAZÁN Miroslav</t>
  </si>
  <si>
    <t>21 / 21</t>
  </si>
  <si>
    <t>18 / 18</t>
  </si>
  <si>
    <t>turnaj 31.5.2026</t>
  </si>
  <si>
    <t>turnaj 7.6.2026 -9 turnaj</t>
  </si>
  <si>
    <t>PRAGER Michal</t>
  </si>
  <si>
    <t>GCBBS</t>
  </si>
  <si>
    <t>ONDRUCH Jan</t>
  </si>
  <si>
    <t>PRÁŠILOVÁ Jana</t>
  </si>
  <si>
    <t>28 / 29</t>
  </si>
  <si>
    <t>KOTÍŠKOVÁ Helena</t>
  </si>
  <si>
    <t>KOTÍŠEK Roman</t>
  </si>
  <si>
    <t>KOSTOVÁ Petra</t>
  </si>
  <si>
    <t>MTHGC</t>
  </si>
  <si>
    <t>VÁVRA Ondřej</t>
  </si>
  <si>
    <t>JONÁŠ Pavel</t>
  </si>
  <si>
    <t>POLCAROVÁ Soňa</t>
  </si>
  <si>
    <t>JÁRA Michal</t>
  </si>
  <si>
    <t>WILLIAMS Heath</t>
  </si>
  <si>
    <t>KOPECKÝ Tomáš</t>
  </si>
  <si>
    <t>KERDA Jaroslav</t>
  </si>
  <si>
    <t>DEKAŘ František</t>
  </si>
  <si>
    <t>TRÁVNÍČEK Tomáš</t>
  </si>
  <si>
    <t>SŮVA Karel</t>
  </si>
  <si>
    <t>GCPRH</t>
  </si>
  <si>
    <t>SŮVOVÁ Lucie</t>
  </si>
  <si>
    <t>GCHOD</t>
  </si>
  <si>
    <t>ŠIMPACH Petr</t>
  </si>
  <si>
    <t>BUKOVSKÝ Petr</t>
  </si>
  <si>
    <t>YARDR</t>
  </si>
  <si>
    <t>SOBOTKA Luboš</t>
  </si>
  <si>
    <t>KOMÍNEK Renné</t>
  </si>
  <si>
    <t>HORA Václav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</si>
</sst>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4A453D"/>
      <name val="Acumin-pro-condensed"/>
    </font>
    <font>
      <sz val="10"/>
      <color rgb="FFFFFFFF"/>
      <name val="Acumin-pro-condensed"/>
    </font>
    <font>
      <u/>
      <sz val="11"/>
      <color theme="10"/>
      <name val="Calibri"/>
      <family val="2"/>
      <charset val="238"/>
      <scheme val="minor"/>
    </font>
    <font>
      <sz val="11"/>
      <color rgb="FFFFFFFF"/>
      <name val="Acumin-pro-condensed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center"/>
    </xf>
    <xf numFmtId="0" fontId="1" fillId="5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7" fillId="0" borderId="0" xfId="1" applyFill="1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17" fontId="0" fillId="0" borderId="0" xfId="0" applyNumberFormat="1"/>
    <xf numFmtId="0" fontId="0" fillId="8" borderId="1" xfId="0" applyFill="1" applyBorder="1" applyAlignment="1">
      <alignment vertical="center"/>
    </xf>
    <xf numFmtId="0" fontId="0" fillId="8" borderId="1" xfId="0" applyFill="1" applyBorder="1"/>
    <xf numFmtId="0" fontId="4" fillId="9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>
          <bgColor rgb="FFFFFF00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EC91A-7D93-40BE-A33D-6429D583FF53}">
  <sheetPr>
    <pageSetUpPr fitToPage="1"/>
  </sheetPr>
  <dimension ref="A1:Z151"/>
  <sheetViews>
    <sheetView tabSelected="1" topLeftCell="B1" zoomScaleNormal="100" workbookViewId="0">
      <selection activeCell="AI19" sqref="AI19"/>
    </sheetView>
  </sheetViews>
  <sheetFormatPr defaultRowHeight="15"/>
  <cols>
    <col min="1" max="1" width="8.28515625" style="1" customWidth="1"/>
    <col min="2" max="2" width="22" customWidth="1"/>
    <col min="3" max="3" width="6" customWidth="1"/>
    <col min="4" max="4" width="8.5703125" customWidth="1"/>
    <col min="5" max="5" width="11.85546875" customWidth="1"/>
    <col min="6" max="6" width="9.5703125" style="2" bestFit="1" customWidth="1"/>
    <col min="7" max="10" width="5.5703125" style="2" customWidth="1"/>
    <col min="11" max="11" width="4.5703125" style="2" customWidth="1"/>
    <col min="12" max="15" width="5.5703125" style="2" customWidth="1"/>
    <col min="16" max="16" width="6" style="2" customWidth="1"/>
    <col min="17" max="18" width="5.5703125" style="2" customWidth="1"/>
    <col min="19" max="19" width="7.5703125" style="3" customWidth="1"/>
    <col min="20" max="20" width="9.5703125" style="1" customWidth="1"/>
    <col min="21" max="25" width="5" bestFit="1" customWidth="1"/>
    <col min="26" max="26" width="9.7109375" style="4" bestFit="1" customWidth="1"/>
  </cols>
  <sheetData>
    <row r="1" spans="1:26" ht="22.9" customHeight="1">
      <c r="A1" s="16" t="s">
        <v>126</v>
      </c>
      <c r="B1" s="16" t="s">
        <v>127</v>
      </c>
      <c r="C1" s="16" t="s">
        <v>11</v>
      </c>
      <c r="D1" s="16" t="s">
        <v>0</v>
      </c>
      <c r="E1" s="16" t="s">
        <v>1</v>
      </c>
      <c r="F1" s="16" t="s">
        <v>2</v>
      </c>
      <c r="G1" s="17" t="s">
        <v>128</v>
      </c>
      <c r="H1" s="17" t="s">
        <v>129</v>
      </c>
      <c r="I1" s="17" t="s">
        <v>130</v>
      </c>
      <c r="J1" s="17" t="s">
        <v>131</v>
      </c>
      <c r="K1" s="17" t="s">
        <v>132</v>
      </c>
      <c r="L1" s="17" t="s">
        <v>133</v>
      </c>
      <c r="M1" s="17" t="s">
        <v>134</v>
      </c>
      <c r="N1" s="17" t="s">
        <v>135</v>
      </c>
      <c r="O1" s="17" t="s">
        <v>136</v>
      </c>
      <c r="P1" s="17" t="s">
        <v>137</v>
      </c>
      <c r="Q1" s="17" t="s">
        <v>138</v>
      </c>
      <c r="R1" s="17" t="s">
        <v>139</v>
      </c>
      <c r="S1" s="18" t="s">
        <v>3</v>
      </c>
      <c r="T1" s="19" t="s">
        <v>4</v>
      </c>
      <c r="U1" s="5" t="s">
        <v>5</v>
      </c>
      <c r="V1" s="5" t="s">
        <v>6</v>
      </c>
      <c r="W1" s="5" t="s">
        <v>7</v>
      </c>
      <c r="X1" s="5" t="s">
        <v>8</v>
      </c>
      <c r="Y1" s="5" t="s">
        <v>9</v>
      </c>
      <c r="Z1" s="9" t="s">
        <v>10</v>
      </c>
    </row>
    <row r="2" spans="1:26" ht="15.75">
      <c r="A2" s="10">
        <v>4</v>
      </c>
      <c r="B2" s="11" t="s">
        <v>39</v>
      </c>
      <c r="C2" s="11"/>
      <c r="D2" s="11" t="s">
        <v>40</v>
      </c>
      <c r="E2" s="11">
        <v>5600249</v>
      </c>
      <c r="F2" s="12" t="s">
        <v>151</v>
      </c>
      <c r="G2" s="14">
        <v>39</v>
      </c>
      <c r="H2" s="14">
        <v>34</v>
      </c>
      <c r="I2" s="14">
        <v>33</v>
      </c>
      <c r="J2" s="14">
        <v>37</v>
      </c>
      <c r="K2" s="14">
        <v>28</v>
      </c>
      <c r="L2" s="14">
        <v>33</v>
      </c>
      <c r="M2" s="14">
        <v>40</v>
      </c>
      <c r="N2" s="14">
        <v>0</v>
      </c>
      <c r="O2" s="14">
        <v>0</v>
      </c>
      <c r="P2" s="14">
        <v>0</v>
      </c>
      <c r="Q2" s="14">
        <v>0</v>
      </c>
      <c r="R2" s="14">
        <v>0</v>
      </c>
      <c r="S2" s="7">
        <f>SUM(G2:R2)</f>
        <v>244</v>
      </c>
      <c r="T2" s="6">
        <f>COUNT(G2:R2)-COUNTIF(G2:R2,0)</f>
        <v>7</v>
      </c>
      <c r="U2" s="6">
        <f>IF($S2&gt;0,LARGE($G2:$R2,1),"-")</f>
        <v>40</v>
      </c>
      <c r="V2" s="6">
        <f>IF($S2&gt;0,LARGE($G2:$R2,2),"-")</f>
        <v>39</v>
      </c>
      <c r="W2" s="6">
        <f>IF($S2&gt;0,LARGE($G2:$R2,3),"-")</f>
        <v>37</v>
      </c>
      <c r="X2" s="6">
        <f>IF($S2&gt;0,LARGE($G2:$R2,4),"-")</f>
        <v>34</v>
      </c>
      <c r="Y2" s="6">
        <f>IF($S2&gt;0,LARGE($G2:$R2,5),"-")</f>
        <v>33</v>
      </c>
      <c r="Z2" s="8">
        <f>SUM(U2:Y2)</f>
        <v>183</v>
      </c>
    </row>
    <row r="3" spans="1:26" ht="15.75">
      <c r="A3" s="10">
        <v>5</v>
      </c>
      <c r="B3" s="11" t="s">
        <v>43</v>
      </c>
      <c r="C3" s="11"/>
      <c r="D3" s="11" t="s">
        <v>37</v>
      </c>
      <c r="E3" s="11">
        <v>301926</v>
      </c>
      <c r="F3" s="12" t="s">
        <v>151</v>
      </c>
      <c r="G3" s="14">
        <v>0</v>
      </c>
      <c r="H3" s="14">
        <v>29</v>
      </c>
      <c r="I3" s="14">
        <v>36</v>
      </c>
      <c r="J3" s="14">
        <v>0</v>
      </c>
      <c r="K3" s="14">
        <v>36</v>
      </c>
      <c r="L3" s="14">
        <v>38</v>
      </c>
      <c r="M3" s="14">
        <v>37</v>
      </c>
      <c r="N3" s="14">
        <v>0</v>
      </c>
      <c r="O3" s="14">
        <v>0</v>
      </c>
      <c r="P3" s="14">
        <v>0</v>
      </c>
      <c r="Q3" s="14">
        <v>0</v>
      </c>
      <c r="R3" s="14">
        <v>0</v>
      </c>
      <c r="S3" s="7">
        <f>SUM(G3:R3)</f>
        <v>176</v>
      </c>
      <c r="T3" s="6">
        <f>COUNT(G3:R3)-COUNTIF(G3:R3,0)</f>
        <v>5</v>
      </c>
      <c r="U3" s="6">
        <f>IF($S3&gt;0,LARGE($G3:$R3,1),"-")</f>
        <v>38</v>
      </c>
      <c r="V3" s="6">
        <f>IF($S3&gt;0,LARGE($G3:$R3,2),"-")</f>
        <v>37</v>
      </c>
      <c r="W3" s="6">
        <f>IF($S3&gt;0,LARGE($G3:$R3,3),"-")</f>
        <v>36</v>
      </c>
      <c r="X3" s="6">
        <f>IF($S3&gt;0,LARGE($G3:$R3,4),"-")</f>
        <v>36</v>
      </c>
      <c r="Y3" s="6">
        <f>IF($S3&gt;0,LARGE($G3:$R3,5),"-")</f>
        <v>29</v>
      </c>
      <c r="Z3" s="8">
        <f>SUM(U3:Y3)</f>
        <v>176</v>
      </c>
    </row>
    <row r="4" spans="1:26" ht="15.75">
      <c r="A4" s="10">
        <v>71</v>
      </c>
      <c r="B4" s="11" t="s">
        <v>112</v>
      </c>
      <c r="C4" s="11"/>
      <c r="D4" s="13" t="s">
        <v>13</v>
      </c>
      <c r="E4" s="13">
        <v>16300635</v>
      </c>
      <c r="F4" s="12" t="s">
        <v>151</v>
      </c>
      <c r="G4" s="14">
        <v>0</v>
      </c>
      <c r="H4" s="14">
        <v>0</v>
      </c>
      <c r="I4" s="14">
        <v>35</v>
      </c>
      <c r="J4" s="14">
        <v>32</v>
      </c>
      <c r="K4" s="14">
        <v>32</v>
      </c>
      <c r="L4" s="14">
        <v>32</v>
      </c>
      <c r="M4" s="14">
        <v>37</v>
      </c>
      <c r="N4" s="14">
        <v>0</v>
      </c>
      <c r="O4" s="14">
        <v>0</v>
      </c>
      <c r="P4" s="14">
        <v>0</v>
      </c>
      <c r="Q4" s="14">
        <v>0</v>
      </c>
      <c r="R4" s="14">
        <v>0</v>
      </c>
      <c r="S4" s="7">
        <f>SUM(G4:R4)</f>
        <v>168</v>
      </c>
      <c r="T4" s="6">
        <f>COUNT(G4:R4)-COUNTIF(G4:R4,0)</f>
        <v>5</v>
      </c>
      <c r="U4" s="6">
        <f>IF($S4&gt;0,LARGE($G4:$R4,1),"-")</f>
        <v>37</v>
      </c>
      <c r="V4" s="6">
        <f>IF($S4&gt;0,LARGE($G4:$R4,2),"-")</f>
        <v>35</v>
      </c>
      <c r="W4" s="6">
        <f>IF($S4&gt;0,LARGE($G4:$R4,3),"-")</f>
        <v>32</v>
      </c>
      <c r="X4" s="6">
        <f>IF($S4&gt;0,LARGE($G4:$R4,4),"-")</f>
        <v>32</v>
      </c>
      <c r="Y4" s="6">
        <f>IF($S4&gt;0,LARGE($G4:$R4,5),"-")</f>
        <v>32</v>
      </c>
      <c r="Z4" s="8">
        <f>SUM(U4:Y4)</f>
        <v>168</v>
      </c>
    </row>
    <row r="5" spans="1:26" ht="15.75">
      <c r="A5" s="10">
        <v>12</v>
      </c>
      <c r="B5" s="11" t="s">
        <v>46</v>
      </c>
      <c r="C5" s="11"/>
      <c r="D5" s="11" t="s">
        <v>23</v>
      </c>
      <c r="E5" s="11">
        <v>10600659</v>
      </c>
      <c r="F5" s="12" t="s">
        <v>151</v>
      </c>
      <c r="G5" s="14">
        <v>0</v>
      </c>
      <c r="H5" s="14">
        <v>33</v>
      </c>
      <c r="I5" s="14">
        <v>0</v>
      </c>
      <c r="J5" s="14">
        <v>34</v>
      </c>
      <c r="K5" s="14">
        <v>34</v>
      </c>
      <c r="L5" s="14">
        <v>30</v>
      </c>
      <c r="M5" s="14">
        <v>30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7">
        <f>SUM(G5:R5)</f>
        <v>161</v>
      </c>
      <c r="T5" s="6">
        <f>COUNT(G5:R5)-COUNTIF(G5:R5,0)</f>
        <v>5</v>
      </c>
      <c r="U5" s="6">
        <f>IF($S5&gt;0,LARGE($G5:$R5,1),"-")</f>
        <v>34</v>
      </c>
      <c r="V5" s="6">
        <f>IF($S5&gt;0,LARGE($G5:$R5,2),"-")</f>
        <v>34</v>
      </c>
      <c r="W5" s="6">
        <f>IF($S5&gt;0,LARGE($G5:$R5,3),"-")</f>
        <v>33</v>
      </c>
      <c r="X5" s="6">
        <f>IF($S5&gt;0,LARGE($G5:$R5,4),"-")</f>
        <v>30</v>
      </c>
      <c r="Y5" s="6">
        <f>IF($S5&gt;0,LARGE($G5:$R5,5),"-")</f>
        <v>30</v>
      </c>
      <c r="Z5" s="8">
        <f>SUM(U5:Y5)</f>
        <v>161</v>
      </c>
    </row>
    <row r="6" spans="1:26" ht="15.75">
      <c r="A6" s="10">
        <v>7</v>
      </c>
      <c r="B6" s="11" t="s">
        <v>45</v>
      </c>
      <c r="C6" s="11"/>
      <c r="D6" s="11" t="s">
        <v>13</v>
      </c>
      <c r="E6" s="11">
        <v>16300291</v>
      </c>
      <c r="F6" s="12" t="s">
        <v>151</v>
      </c>
      <c r="G6" s="14">
        <v>40</v>
      </c>
      <c r="H6" s="14">
        <v>34</v>
      </c>
      <c r="I6" s="14">
        <v>0</v>
      </c>
      <c r="J6" s="14">
        <v>0</v>
      </c>
      <c r="K6" s="14">
        <v>35</v>
      </c>
      <c r="L6" s="14">
        <v>0</v>
      </c>
      <c r="M6" s="14">
        <v>35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7">
        <f>SUM(G6:R6)</f>
        <v>144</v>
      </c>
      <c r="T6" s="6">
        <f>COUNT(G6:R6)-COUNTIF(G6:R6,0)</f>
        <v>4</v>
      </c>
      <c r="U6" s="6">
        <f>IF($S6&gt;0,LARGE($G6:$R6,1),"-")</f>
        <v>40</v>
      </c>
      <c r="V6" s="6">
        <f>IF($S6&gt;0,LARGE($G6:$R6,2),"-")</f>
        <v>35</v>
      </c>
      <c r="W6" s="6">
        <f>IF($S6&gt;0,LARGE($G6:$R6,3),"-")</f>
        <v>35</v>
      </c>
      <c r="X6" s="6">
        <f>IF($S6&gt;0,LARGE($G6:$R6,4),"-")</f>
        <v>34</v>
      </c>
      <c r="Y6" s="6">
        <f>IF($S6&gt;0,LARGE($G6:$R6,5),"-")</f>
        <v>0</v>
      </c>
      <c r="Z6" s="8">
        <f>SUM(U6:Y6)</f>
        <v>144</v>
      </c>
    </row>
    <row r="7" spans="1:26" ht="15.75">
      <c r="A7" s="10">
        <v>35</v>
      </c>
      <c r="B7" s="11" t="s">
        <v>109</v>
      </c>
      <c r="C7" s="11"/>
      <c r="D7" s="13" t="s">
        <v>87</v>
      </c>
      <c r="E7" s="13">
        <v>9804569</v>
      </c>
      <c r="F7" s="12" t="s">
        <v>151</v>
      </c>
      <c r="G7" s="14">
        <v>0</v>
      </c>
      <c r="H7" s="14">
        <v>28</v>
      </c>
      <c r="I7" s="14">
        <v>0</v>
      </c>
      <c r="J7" s="14">
        <v>0</v>
      </c>
      <c r="K7" s="14">
        <v>38</v>
      </c>
      <c r="L7" s="14">
        <v>38</v>
      </c>
      <c r="M7" s="14">
        <v>30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7">
        <f>SUM(G7:R7)</f>
        <v>134</v>
      </c>
      <c r="T7" s="6">
        <f>COUNT(G7:R7)-COUNTIF(G7:R7,0)</f>
        <v>4</v>
      </c>
      <c r="U7" s="6">
        <f>IF($S7&gt;0,LARGE($G7:$R7,1),"-")</f>
        <v>38</v>
      </c>
      <c r="V7" s="6">
        <f>IF($S7&gt;0,LARGE($G7:$R7,2),"-")</f>
        <v>38</v>
      </c>
      <c r="W7" s="6">
        <f>IF($S7&gt;0,LARGE($G7:$R7,3),"-")</f>
        <v>30</v>
      </c>
      <c r="X7" s="6">
        <f>IF($S7&gt;0,LARGE($G7:$R7,4),"-")</f>
        <v>28</v>
      </c>
      <c r="Y7" s="6">
        <f>IF($S7&gt;0,LARGE($G7:$R7,5),"-")</f>
        <v>0</v>
      </c>
      <c r="Z7" s="8">
        <f>SUM(U7:Y7)</f>
        <v>134</v>
      </c>
    </row>
    <row r="8" spans="1:26" ht="15.75">
      <c r="A8" s="10">
        <v>39</v>
      </c>
      <c r="B8" s="11" t="s">
        <v>116</v>
      </c>
      <c r="C8" s="11"/>
      <c r="D8" s="13" t="s">
        <v>13</v>
      </c>
      <c r="E8" s="13">
        <v>16300780</v>
      </c>
      <c r="F8" s="12" t="s">
        <v>151</v>
      </c>
      <c r="G8" s="14">
        <v>0</v>
      </c>
      <c r="H8" s="14">
        <v>0</v>
      </c>
      <c r="I8" s="14">
        <v>0</v>
      </c>
      <c r="J8" s="14">
        <v>38</v>
      </c>
      <c r="K8" s="14">
        <v>23</v>
      </c>
      <c r="L8" s="14">
        <v>35</v>
      </c>
      <c r="M8" s="14">
        <v>38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7">
        <f>SUM(G8:R8)</f>
        <v>134</v>
      </c>
      <c r="T8" s="6">
        <f>COUNT(G8:R8)-COUNTIF(G8:R8,0)</f>
        <v>4</v>
      </c>
      <c r="U8" s="6">
        <f>IF($S8&gt;0,LARGE($G8:$R8,1),"-")</f>
        <v>38</v>
      </c>
      <c r="V8" s="6">
        <f>IF($S8&gt;0,LARGE($G8:$R8,2),"-")</f>
        <v>38</v>
      </c>
      <c r="W8" s="6">
        <f>IF($S8&gt;0,LARGE($G8:$R8,3),"-")</f>
        <v>35</v>
      </c>
      <c r="X8" s="6">
        <f>IF($S8&gt;0,LARGE($G8:$R8,4),"-")</f>
        <v>23</v>
      </c>
      <c r="Y8" s="6">
        <f>IF($S8&gt;0,LARGE($G8:$R8,5),"-")</f>
        <v>0</v>
      </c>
      <c r="Z8" s="8">
        <f>SUM(U8:Y8)</f>
        <v>134</v>
      </c>
    </row>
    <row r="9" spans="1:26" ht="15.75">
      <c r="A9" s="10">
        <v>42</v>
      </c>
      <c r="B9" s="11" t="s">
        <v>25</v>
      </c>
      <c r="C9" s="11"/>
      <c r="D9" s="11" t="s">
        <v>13</v>
      </c>
      <c r="E9" s="11">
        <v>16300124</v>
      </c>
      <c r="F9" s="12" t="s">
        <v>151</v>
      </c>
      <c r="G9" s="14">
        <v>0</v>
      </c>
      <c r="H9" s="14">
        <v>38</v>
      </c>
      <c r="I9" s="14">
        <v>31</v>
      </c>
      <c r="J9" s="14">
        <v>0</v>
      </c>
      <c r="K9" s="14">
        <v>0</v>
      </c>
      <c r="L9" s="14">
        <v>26</v>
      </c>
      <c r="M9" s="14">
        <v>36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7">
        <f>SUM(G9:R9)</f>
        <v>131</v>
      </c>
      <c r="T9" s="6">
        <f>COUNT(G9:R9)-COUNTIF(G9:R9,0)</f>
        <v>4</v>
      </c>
      <c r="U9" s="6">
        <f>IF($S9&gt;0,LARGE($G9:$R9,1),"-")</f>
        <v>38</v>
      </c>
      <c r="V9" s="6">
        <f>IF($S9&gt;0,LARGE($G9:$R9,2),"-")</f>
        <v>36</v>
      </c>
      <c r="W9" s="6">
        <f>IF($S9&gt;0,LARGE($G9:$R9,3),"-")</f>
        <v>31</v>
      </c>
      <c r="X9" s="6">
        <f>IF($S9&gt;0,LARGE($G9:$R9,4),"-")</f>
        <v>26</v>
      </c>
      <c r="Y9" s="6">
        <f>IF($S9&gt;0,LARGE($G9:$R9,5),"-")</f>
        <v>0</v>
      </c>
      <c r="Z9" s="8">
        <f>SUM(U9:Y9)</f>
        <v>131</v>
      </c>
    </row>
    <row r="10" spans="1:26" ht="15.75">
      <c r="A10" s="10">
        <v>9</v>
      </c>
      <c r="B10" s="11" t="s">
        <v>44</v>
      </c>
      <c r="C10" s="11"/>
      <c r="D10" s="13" t="s">
        <v>13</v>
      </c>
      <c r="E10" s="13">
        <v>16300916</v>
      </c>
      <c r="F10" s="12" t="s">
        <v>151</v>
      </c>
      <c r="G10" s="14">
        <v>0</v>
      </c>
      <c r="H10" s="14">
        <v>0</v>
      </c>
      <c r="I10" s="14">
        <v>38</v>
      </c>
      <c r="J10" s="14">
        <v>32</v>
      </c>
      <c r="K10" s="14">
        <v>0</v>
      </c>
      <c r="L10" s="14">
        <v>25</v>
      </c>
      <c r="M10" s="14">
        <v>33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7">
        <f>SUM(G10:R10)</f>
        <v>128</v>
      </c>
      <c r="T10" s="6">
        <f>COUNT(G10:R10)-COUNTIF(G10:R10,0)</f>
        <v>4</v>
      </c>
      <c r="U10" s="6">
        <f>IF($S10&gt;0,LARGE($G10:$R10,1),"-")</f>
        <v>38</v>
      </c>
      <c r="V10" s="6">
        <f>IF($S10&gt;0,LARGE($G10:$R10,2),"-")</f>
        <v>33</v>
      </c>
      <c r="W10" s="6">
        <f>IF($S10&gt;0,LARGE($G10:$R10,3),"-")</f>
        <v>32</v>
      </c>
      <c r="X10" s="6">
        <f>IF($S10&gt;0,LARGE($G10:$R10,4),"-")</f>
        <v>25</v>
      </c>
      <c r="Y10" s="6">
        <f>IF($S10&gt;0,LARGE($G10:$R10,5),"-")</f>
        <v>0</v>
      </c>
      <c r="Z10" s="8">
        <f>SUM(U10:Y10)</f>
        <v>128</v>
      </c>
    </row>
    <row r="11" spans="1:26" ht="15.75">
      <c r="A11" s="10">
        <v>13</v>
      </c>
      <c r="B11" s="11" t="s">
        <v>47</v>
      </c>
      <c r="C11" s="11"/>
      <c r="D11" s="13" t="s">
        <v>13</v>
      </c>
      <c r="E11" s="13">
        <v>16300725</v>
      </c>
      <c r="F11" s="12" t="s">
        <v>151</v>
      </c>
      <c r="G11" s="14">
        <v>19</v>
      </c>
      <c r="H11" s="14">
        <v>0</v>
      </c>
      <c r="I11" s="14">
        <v>0</v>
      </c>
      <c r="J11" s="14">
        <v>0</v>
      </c>
      <c r="K11" s="14">
        <v>32</v>
      </c>
      <c r="L11" s="14">
        <v>44</v>
      </c>
      <c r="M11" s="14">
        <v>32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7">
        <f>SUM(G11:R11)</f>
        <v>127</v>
      </c>
      <c r="T11" s="6">
        <f>COUNT(G11:R11)-COUNTIF(G11:R11,0)</f>
        <v>4</v>
      </c>
      <c r="U11" s="6">
        <f>IF($S11&gt;0,LARGE($G11:$R11,1),"-")</f>
        <v>44</v>
      </c>
      <c r="V11" s="6">
        <f>IF($S11&gt;0,LARGE($G11:$R11,2),"-")</f>
        <v>32</v>
      </c>
      <c r="W11" s="6">
        <f>IF($S11&gt;0,LARGE($G11:$R11,3),"-")</f>
        <v>32</v>
      </c>
      <c r="X11" s="6">
        <f>IF($S11&gt;0,LARGE($G11:$R11,4),"-")</f>
        <v>19</v>
      </c>
      <c r="Y11" s="6">
        <f>IF($S11&gt;0,LARGE($G11:$R11,5),"-")</f>
        <v>0</v>
      </c>
      <c r="Z11" s="8">
        <f>SUM(U11:Y11)</f>
        <v>127</v>
      </c>
    </row>
    <row r="12" spans="1:26" ht="15.75">
      <c r="A12" s="10">
        <v>47</v>
      </c>
      <c r="B12" s="11" t="s">
        <v>56</v>
      </c>
      <c r="C12" s="11"/>
      <c r="D12" s="13" t="s">
        <v>13</v>
      </c>
      <c r="E12" s="13">
        <v>16300397</v>
      </c>
      <c r="F12" s="12" t="s">
        <v>151</v>
      </c>
      <c r="G12" s="14">
        <v>0</v>
      </c>
      <c r="H12" s="14">
        <v>0</v>
      </c>
      <c r="I12" s="14">
        <v>32</v>
      </c>
      <c r="J12" s="14">
        <v>37</v>
      </c>
      <c r="K12" s="14">
        <v>0</v>
      </c>
      <c r="L12" s="14">
        <v>24</v>
      </c>
      <c r="M12" s="14">
        <v>32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7">
        <f>SUM(G12:R12)</f>
        <v>125</v>
      </c>
      <c r="T12" s="6">
        <f>COUNT(G12:R12)-COUNTIF(G12:R12,0)</f>
        <v>4</v>
      </c>
      <c r="U12" s="6">
        <f>IF($S12&gt;0,LARGE($G12:$R12,1),"-")</f>
        <v>37</v>
      </c>
      <c r="V12" s="6">
        <f>IF($S12&gt;0,LARGE($G12:$R12,2),"-")</f>
        <v>32</v>
      </c>
      <c r="W12" s="6">
        <f>IF($S12&gt;0,LARGE($G12:$R12,3),"-")</f>
        <v>32</v>
      </c>
      <c r="X12" s="6">
        <f>IF($S12&gt;0,LARGE($G12:$R12,4),"-")</f>
        <v>24</v>
      </c>
      <c r="Y12" s="6">
        <f>IF($S12&gt;0,LARGE($G12:$R12,5),"-")</f>
        <v>0</v>
      </c>
      <c r="Z12" s="8">
        <f>SUM(U12:Y12)</f>
        <v>125</v>
      </c>
    </row>
    <row r="13" spans="1:26" ht="15.75">
      <c r="A13" s="10">
        <v>1</v>
      </c>
      <c r="B13" s="11" t="s">
        <v>74</v>
      </c>
      <c r="C13" s="11"/>
      <c r="D13" s="13" t="s">
        <v>13</v>
      </c>
      <c r="E13" s="13">
        <v>16300698</v>
      </c>
      <c r="F13" s="12" t="s">
        <v>151</v>
      </c>
      <c r="G13" s="14">
        <v>0</v>
      </c>
      <c r="H13" s="14">
        <v>37</v>
      </c>
      <c r="I13" s="14">
        <v>0</v>
      </c>
      <c r="J13" s="14">
        <v>0</v>
      </c>
      <c r="K13" s="14">
        <v>0</v>
      </c>
      <c r="L13" s="14">
        <v>36</v>
      </c>
      <c r="M13" s="14">
        <v>43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7">
        <f>SUM(G13:R13)</f>
        <v>116</v>
      </c>
      <c r="T13" s="6">
        <f>COUNT(G13:R13)-COUNTIF(G13:R13,0)</f>
        <v>3</v>
      </c>
      <c r="U13" s="6">
        <f>IF($S13&gt;0,LARGE($G13:$R13,1),"-")</f>
        <v>43</v>
      </c>
      <c r="V13" s="6">
        <f>IF($S13&gt;0,LARGE($G13:$R13,2),"-")</f>
        <v>37</v>
      </c>
      <c r="W13" s="6">
        <f>IF($S13&gt;0,LARGE($G13:$R13,3),"-")</f>
        <v>36</v>
      </c>
      <c r="X13" s="6">
        <f>IF($S13&gt;0,LARGE($G13:$R13,4),"-")</f>
        <v>0</v>
      </c>
      <c r="Y13" s="6">
        <f>IF($S13&gt;0,LARGE($G13:$R13,5),"-")</f>
        <v>0</v>
      </c>
      <c r="Z13" s="8">
        <f>SUM(U13:Y13)</f>
        <v>116</v>
      </c>
    </row>
    <row r="14" spans="1:26" ht="15.75">
      <c r="A14" s="10">
        <v>10</v>
      </c>
      <c r="B14" s="11" t="s">
        <v>33</v>
      </c>
      <c r="C14" s="11"/>
      <c r="D14" s="13" t="s">
        <v>13</v>
      </c>
      <c r="E14" s="13">
        <v>16300492</v>
      </c>
      <c r="F14" s="12" t="s">
        <v>151</v>
      </c>
      <c r="G14" s="14">
        <v>31</v>
      </c>
      <c r="H14" s="14">
        <v>34</v>
      </c>
      <c r="I14" s="14">
        <v>0</v>
      </c>
      <c r="J14" s="14">
        <v>0</v>
      </c>
      <c r="K14" s="14">
        <v>0</v>
      </c>
      <c r="L14" s="14">
        <v>0</v>
      </c>
      <c r="M14" s="14">
        <v>28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7">
        <f>SUM(G14:R14)</f>
        <v>93</v>
      </c>
      <c r="T14" s="6">
        <f>COUNT(G14:R14)-COUNTIF(G14:R14,0)</f>
        <v>3</v>
      </c>
      <c r="U14" s="6">
        <f>IF($S14&gt;0,LARGE($G14:$R14,1),"-")</f>
        <v>34</v>
      </c>
      <c r="V14" s="6">
        <f>IF($S14&gt;0,LARGE($G14:$R14,2),"-")</f>
        <v>31</v>
      </c>
      <c r="W14" s="6">
        <f>IF($S14&gt;0,LARGE($G14:$R14,3),"-")</f>
        <v>28</v>
      </c>
      <c r="X14" s="6">
        <f>IF($S14&gt;0,LARGE($G14:$R14,4),"-")</f>
        <v>0</v>
      </c>
      <c r="Y14" s="6">
        <f>IF($S14&gt;0,LARGE($G14:$R14,5),"-")</f>
        <v>0</v>
      </c>
      <c r="Z14" s="8">
        <f>SUM(U14:Y14)</f>
        <v>93</v>
      </c>
    </row>
    <row r="15" spans="1:26" ht="15.75">
      <c r="A15" s="10">
        <v>29</v>
      </c>
      <c r="B15" s="11" t="s">
        <v>76</v>
      </c>
      <c r="C15" s="11"/>
      <c r="D15" s="13" t="s">
        <v>13</v>
      </c>
      <c r="E15" s="13">
        <v>16300156</v>
      </c>
      <c r="F15" s="12" t="s">
        <v>151</v>
      </c>
      <c r="G15" s="14">
        <v>0</v>
      </c>
      <c r="H15" s="14">
        <v>0</v>
      </c>
      <c r="I15" s="14">
        <v>27</v>
      </c>
      <c r="J15" s="14">
        <v>0</v>
      </c>
      <c r="K15" s="14">
        <v>0</v>
      </c>
      <c r="L15" s="14">
        <v>29</v>
      </c>
      <c r="M15" s="14">
        <v>36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7">
        <f>SUM(G15:R15)</f>
        <v>92</v>
      </c>
      <c r="T15" s="6">
        <f>COUNT(G15:R15)-COUNTIF(G15:R15,0)</f>
        <v>3</v>
      </c>
      <c r="U15" s="6">
        <f>IF($S15&gt;0,LARGE($G15:$R15,1),"-")</f>
        <v>36</v>
      </c>
      <c r="V15" s="6">
        <f>IF($S15&gt;0,LARGE($G15:$R15,2),"-")</f>
        <v>29</v>
      </c>
      <c r="W15" s="6">
        <f>IF($S15&gt;0,LARGE($G15:$R15,3),"-")</f>
        <v>27</v>
      </c>
      <c r="X15" s="6">
        <f>IF($S15&gt;0,LARGE($G15:$R15,4),"-")</f>
        <v>0</v>
      </c>
      <c r="Y15" s="6">
        <f>IF($S15&gt;0,LARGE($G15:$R15,5),"-")</f>
        <v>0</v>
      </c>
      <c r="Z15" s="8">
        <f>SUM(U15:Y15)</f>
        <v>92</v>
      </c>
    </row>
    <row r="16" spans="1:26" ht="15.75">
      <c r="A16" s="10">
        <v>44</v>
      </c>
      <c r="B16" s="11" t="s">
        <v>79</v>
      </c>
      <c r="C16" s="11"/>
      <c r="D16" s="11" t="s">
        <v>13</v>
      </c>
      <c r="E16" s="11">
        <v>16300496</v>
      </c>
      <c r="F16" s="12" t="s">
        <v>151</v>
      </c>
      <c r="G16" s="14">
        <v>0</v>
      </c>
      <c r="H16" s="14">
        <v>28</v>
      </c>
      <c r="I16" s="14">
        <v>25</v>
      </c>
      <c r="J16" s="14">
        <v>0</v>
      </c>
      <c r="K16" s="14">
        <v>0</v>
      </c>
      <c r="L16" s="14">
        <v>0</v>
      </c>
      <c r="M16" s="14">
        <v>31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7">
        <f>SUM(G16:R16)</f>
        <v>84</v>
      </c>
      <c r="T16" s="6">
        <f>COUNT(G16:R16)-COUNTIF(G16:R16,0)</f>
        <v>3</v>
      </c>
      <c r="U16" s="6">
        <f>IF($S16&gt;0,LARGE($G16:$R16,1),"-")</f>
        <v>31</v>
      </c>
      <c r="V16" s="6">
        <f>IF($S16&gt;0,LARGE($G16:$R16,2),"-")</f>
        <v>28</v>
      </c>
      <c r="W16" s="6">
        <f>IF($S16&gt;0,LARGE($G16:$R16,3),"-")</f>
        <v>25</v>
      </c>
      <c r="X16" s="6">
        <f>IF($S16&gt;0,LARGE($G16:$R16,4),"-")</f>
        <v>0</v>
      </c>
      <c r="Y16" s="6">
        <f>IF($S16&gt;0,LARGE($G16:$R16,5),"-")</f>
        <v>0</v>
      </c>
      <c r="Z16" s="8">
        <f>SUM(U16:Y16)</f>
        <v>84</v>
      </c>
    </row>
    <row r="17" spans="1:26" ht="15.75">
      <c r="A17" s="10">
        <v>17</v>
      </c>
      <c r="B17" s="11" t="s">
        <v>72</v>
      </c>
      <c r="C17" s="11"/>
      <c r="D17" s="11" t="s">
        <v>13</v>
      </c>
      <c r="E17" s="11">
        <v>16300121</v>
      </c>
      <c r="F17" s="12" t="s">
        <v>151</v>
      </c>
      <c r="G17" s="14">
        <v>33</v>
      </c>
      <c r="H17" s="14">
        <v>39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7">
        <f>SUM(G17:R17)</f>
        <v>72</v>
      </c>
      <c r="T17" s="6">
        <f>COUNT(G17:R17)-COUNTIF(G17:R17,0)</f>
        <v>2</v>
      </c>
      <c r="U17" s="6">
        <f>IF($S17&gt;0,LARGE($G17:$R17,1),"-")</f>
        <v>39</v>
      </c>
      <c r="V17" s="6">
        <f>IF($S17&gt;0,LARGE($G17:$R17,2),"-")</f>
        <v>33</v>
      </c>
      <c r="W17" s="6">
        <f>IF($S17&gt;0,LARGE($G17:$R17,3),"-")</f>
        <v>0</v>
      </c>
      <c r="X17" s="6">
        <f>IF($S17&gt;0,LARGE($G17:$R17,4),"-")</f>
        <v>0</v>
      </c>
      <c r="Y17" s="6">
        <f>IF($S17&gt;0,LARGE($G17:$R17,5),"-")</f>
        <v>0</v>
      </c>
      <c r="Z17" s="8">
        <f>SUM(U17:Y17)</f>
        <v>72</v>
      </c>
    </row>
    <row r="18" spans="1:26" ht="15.75">
      <c r="A18" s="10">
        <v>36</v>
      </c>
      <c r="B18" s="11" t="s">
        <v>73</v>
      </c>
      <c r="C18" s="11"/>
      <c r="D18" s="13" t="s">
        <v>13</v>
      </c>
      <c r="E18" s="13">
        <v>16300195</v>
      </c>
      <c r="F18" s="12" t="s">
        <v>151</v>
      </c>
      <c r="G18" s="14">
        <v>0</v>
      </c>
      <c r="H18" s="14">
        <v>31</v>
      </c>
      <c r="I18" s="14">
        <v>0</v>
      </c>
      <c r="J18" s="14">
        <v>0</v>
      </c>
      <c r="K18" s="14">
        <v>0</v>
      </c>
      <c r="L18" s="14">
        <v>0</v>
      </c>
      <c r="M18" s="14">
        <v>35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7">
        <f>SUM(G18:R18)</f>
        <v>66</v>
      </c>
      <c r="T18" s="6">
        <f>COUNT(G18:R18)-COUNTIF(G18:R18,0)</f>
        <v>2</v>
      </c>
      <c r="U18" s="6">
        <f>IF($S18&gt;0,LARGE($G18:$R18,1),"-")</f>
        <v>35</v>
      </c>
      <c r="V18" s="6">
        <f>IF($S18&gt;0,LARGE($G18:$R18,2),"-")</f>
        <v>31</v>
      </c>
      <c r="W18" s="6">
        <f>IF($S18&gt;0,LARGE($G18:$R18,3),"-")</f>
        <v>0</v>
      </c>
      <c r="X18" s="6">
        <f>IF($S18&gt;0,LARGE($G18:$R18,4),"-")</f>
        <v>0</v>
      </c>
      <c r="Y18" s="6">
        <f>IF($S18&gt;0,LARGE($G18:$R18,5),"-")</f>
        <v>0</v>
      </c>
      <c r="Z18" s="8">
        <f>SUM(U18:Y18)</f>
        <v>66</v>
      </c>
    </row>
    <row r="19" spans="1:26" ht="15.75">
      <c r="A19" s="10">
        <v>31</v>
      </c>
      <c r="B19" s="11" t="s">
        <v>108</v>
      </c>
      <c r="C19" s="11"/>
      <c r="D19" s="13" t="s">
        <v>13</v>
      </c>
      <c r="E19" s="13">
        <v>16300491</v>
      </c>
      <c r="F19" s="12" t="s">
        <v>151</v>
      </c>
      <c r="G19" s="14">
        <v>32</v>
      </c>
      <c r="H19" s="14">
        <v>0</v>
      </c>
      <c r="I19" s="14">
        <v>33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7">
        <f>SUM(G19:R19)</f>
        <v>65</v>
      </c>
      <c r="T19" s="6">
        <f>COUNT(G19:R19)-COUNTIF(G19:R19,0)</f>
        <v>2</v>
      </c>
      <c r="U19" s="6">
        <f>IF($S19&gt;0,LARGE($G19:$R19,1),"-")</f>
        <v>33</v>
      </c>
      <c r="V19" s="6">
        <f>IF($S19&gt;0,LARGE($G19:$R19,2),"-")</f>
        <v>32</v>
      </c>
      <c r="W19" s="6">
        <f>IF($S19&gt;0,LARGE($G19:$R19,3),"-")</f>
        <v>0</v>
      </c>
      <c r="X19" s="6">
        <f>IF($S19&gt;0,LARGE($G19:$R19,4),"-")</f>
        <v>0</v>
      </c>
      <c r="Y19" s="6">
        <f>IF($S19&gt;0,LARGE($G19:$R19,5),"-")</f>
        <v>0</v>
      </c>
      <c r="Z19" s="8">
        <f>SUM(U19:Y19)</f>
        <v>65</v>
      </c>
    </row>
    <row r="20" spans="1:26" ht="15.75">
      <c r="A20" s="10">
        <v>2</v>
      </c>
      <c r="B20" s="11" t="s">
        <v>34</v>
      </c>
      <c r="C20" s="11"/>
      <c r="D20" s="11" t="s">
        <v>13</v>
      </c>
      <c r="E20" s="11">
        <v>16300584</v>
      </c>
      <c r="F20" s="12" t="s">
        <v>151</v>
      </c>
      <c r="G20" s="14">
        <v>27</v>
      </c>
      <c r="H20" s="14">
        <v>0</v>
      </c>
      <c r="I20" s="14">
        <v>0</v>
      </c>
      <c r="J20" s="14">
        <v>0</v>
      </c>
      <c r="K20" s="14">
        <v>0</v>
      </c>
      <c r="L20" s="14">
        <v>37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7">
        <f>SUM(G20:R20)</f>
        <v>64</v>
      </c>
      <c r="T20" s="6">
        <f>COUNT(G20:R20)-COUNTIF(G20:R20,0)</f>
        <v>2</v>
      </c>
      <c r="U20" s="6">
        <f>IF($S20&gt;0,LARGE($G20:$R20,1),"-")</f>
        <v>37</v>
      </c>
      <c r="V20" s="6">
        <f>IF($S20&gt;0,LARGE($G20:$R20,2),"-")</f>
        <v>27</v>
      </c>
      <c r="W20" s="6">
        <f>IF($S20&gt;0,LARGE($G20:$R20,3),"-")</f>
        <v>0</v>
      </c>
      <c r="X20" s="6">
        <f>IF($S20&gt;0,LARGE($G20:$R20,4),"-")</f>
        <v>0</v>
      </c>
      <c r="Y20" s="6">
        <f>IF($S20&gt;0,LARGE($G20:$R20,5),"-")</f>
        <v>0</v>
      </c>
      <c r="Z20" s="8">
        <f>SUM(U20:Y20)</f>
        <v>64</v>
      </c>
    </row>
    <row r="21" spans="1:26" ht="15.75">
      <c r="A21" s="10">
        <v>6</v>
      </c>
      <c r="B21" s="11" t="s">
        <v>36</v>
      </c>
      <c r="C21" s="11"/>
      <c r="D21" s="11" t="s">
        <v>37</v>
      </c>
      <c r="E21" s="11">
        <v>302450</v>
      </c>
      <c r="F21" s="12" t="s">
        <v>151</v>
      </c>
      <c r="G21" s="14">
        <v>0</v>
      </c>
      <c r="H21" s="14">
        <v>31</v>
      </c>
      <c r="I21" s="14">
        <v>32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7">
        <f>SUM(G21:R21)</f>
        <v>63</v>
      </c>
      <c r="T21" s="6">
        <f>COUNT(G21:R21)-COUNTIF(G21:R21,0)</f>
        <v>2</v>
      </c>
      <c r="U21" s="6">
        <f>IF($S21&gt;0,LARGE($G21:$R21,1),"-")</f>
        <v>32</v>
      </c>
      <c r="V21" s="6">
        <f>IF($S21&gt;0,LARGE($G21:$R21,2),"-")</f>
        <v>31</v>
      </c>
      <c r="W21" s="6">
        <f>IF($S21&gt;0,LARGE($G21:$R21,3),"-")</f>
        <v>0</v>
      </c>
      <c r="X21" s="6">
        <f>IF($S21&gt;0,LARGE($G21:$R21,4),"-")</f>
        <v>0</v>
      </c>
      <c r="Y21" s="6">
        <f>IF($S21&gt;0,LARGE($G21:$R21,5),"-")</f>
        <v>0</v>
      </c>
      <c r="Z21" s="8">
        <f>SUM(U21:Y21)</f>
        <v>63</v>
      </c>
    </row>
    <row r="22" spans="1:26" ht="15.75">
      <c r="A22" s="10">
        <v>14</v>
      </c>
      <c r="B22" s="11" t="s">
        <v>35</v>
      </c>
      <c r="C22" s="11"/>
      <c r="D22" s="11" t="s">
        <v>13</v>
      </c>
      <c r="E22" s="11">
        <v>16300160</v>
      </c>
      <c r="F22" s="12" t="s">
        <v>151</v>
      </c>
      <c r="G22" s="14">
        <v>0</v>
      </c>
      <c r="H22" s="14">
        <v>33</v>
      </c>
      <c r="I22" s="14">
        <v>28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7">
        <f>SUM(G22:R22)</f>
        <v>61</v>
      </c>
      <c r="T22" s="6">
        <f>COUNT(G22:R22)-COUNTIF(G22:R22,0)</f>
        <v>2</v>
      </c>
      <c r="U22" s="6">
        <f>IF($S22&gt;0,LARGE($G22:$R22,1),"-")</f>
        <v>33</v>
      </c>
      <c r="V22" s="6">
        <f>IF($S22&gt;0,LARGE($G22:$R22,2),"-")</f>
        <v>28</v>
      </c>
      <c r="W22" s="6">
        <f>IF($S22&gt;0,LARGE($G22:$R22,3),"-")</f>
        <v>0</v>
      </c>
      <c r="X22" s="6">
        <f>IF($S22&gt;0,LARGE($G22:$R22,4),"-")</f>
        <v>0</v>
      </c>
      <c r="Y22" s="6">
        <f>IF($S22&gt;0,LARGE($G22:$R22,5),"-")</f>
        <v>0</v>
      </c>
      <c r="Z22" s="8">
        <f>SUM(U22:Y22)</f>
        <v>61</v>
      </c>
    </row>
    <row r="23" spans="1:26" ht="15.75">
      <c r="A23" s="10">
        <v>16</v>
      </c>
      <c r="B23" s="11" t="s">
        <v>75</v>
      </c>
      <c r="C23" s="11"/>
      <c r="D23" s="11" t="s">
        <v>13</v>
      </c>
      <c r="E23" s="11">
        <v>16300751</v>
      </c>
      <c r="F23" s="12" t="s">
        <v>151</v>
      </c>
      <c r="G23" s="14">
        <v>0</v>
      </c>
      <c r="H23" s="14">
        <v>18</v>
      </c>
      <c r="I23" s="14">
        <v>0</v>
      </c>
      <c r="J23" s="14">
        <v>0</v>
      </c>
      <c r="K23" s="14">
        <v>38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7">
        <f>SUM(G23:R23)</f>
        <v>56</v>
      </c>
      <c r="T23" s="6">
        <f>COUNT(G23:R23)-COUNTIF(G23:R23,0)</f>
        <v>2</v>
      </c>
      <c r="U23" s="6">
        <f>IF($S23&gt;0,LARGE($G23:$R23,1),"-")</f>
        <v>38</v>
      </c>
      <c r="V23" s="6">
        <f>IF($S23&gt;0,LARGE($G23:$R23,2),"-")</f>
        <v>18</v>
      </c>
      <c r="W23" s="6">
        <f>IF($S23&gt;0,LARGE($G23:$R23,3),"-")</f>
        <v>0</v>
      </c>
      <c r="X23" s="6">
        <f>IF($S23&gt;0,LARGE($G23:$R23,4),"-")</f>
        <v>0</v>
      </c>
      <c r="Y23" s="6">
        <f>IF($S23&gt;0,LARGE($G23:$R23,5),"-")</f>
        <v>0</v>
      </c>
      <c r="Z23" s="8">
        <f>SUM(U23:Y23)</f>
        <v>56</v>
      </c>
    </row>
    <row r="24" spans="1:26" ht="15.75">
      <c r="A24" s="10">
        <v>122</v>
      </c>
      <c r="B24" s="13" t="s">
        <v>222</v>
      </c>
      <c r="C24" s="13"/>
      <c r="D24" s="13" t="s">
        <v>13</v>
      </c>
      <c r="E24" s="13">
        <v>16300403</v>
      </c>
      <c r="F24" s="14" t="s">
        <v>151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37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7">
        <f>SUM(G24:R24)</f>
        <v>37</v>
      </c>
      <c r="T24" s="6">
        <f>COUNT(G24:R24)-COUNTIF(G24:R24,0)</f>
        <v>1</v>
      </c>
      <c r="U24" s="6">
        <f>IF($S24&gt;0,LARGE($G24:$R24,1),"-")</f>
        <v>37</v>
      </c>
      <c r="V24" s="6">
        <f>IF($S24&gt;0,LARGE($G24:$R24,2),"-")</f>
        <v>0</v>
      </c>
      <c r="W24" s="6">
        <f>IF($S24&gt;0,LARGE($G24:$R24,3),"-")</f>
        <v>0</v>
      </c>
      <c r="X24" s="6">
        <f>IF($S24&gt;0,LARGE($G24:$R24,4),"-")</f>
        <v>0</v>
      </c>
      <c r="Y24" s="6">
        <f>IF($S24&gt;0,LARGE($G24:$R24,5),"-")</f>
        <v>0</v>
      </c>
      <c r="Z24" s="8">
        <f>SUM(U24:Y24)</f>
        <v>37</v>
      </c>
    </row>
    <row r="25" spans="1:26" ht="15.75">
      <c r="A25" s="10">
        <v>117</v>
      </c>
      <c r="B25" s="13" t="s">
        <v>105</v>
      </c>
      <c r="C25" s="13"/>
      <c r="D25" s="11" t="s">
        <v>13</v>
      </c>
      <c r="E25" s="11">
        <v>16300068</v>
      </c>
      <c r="F25" s="14" t="s">
        <v>151</v>
      </c>
      <c r="G25" s="14">
        <v>0</v>
      </c>
      <c r="H25" s="14">
        <v>35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7">
        <f>SUM(G25:R25)</f>
        <v>35</v>
      </c>
      <c r="T25" s="6">
        <f>COUNT(G25:R25)-COUNTIF(G25:R25,0)</f>
        <v>1</v>
      </c>
      <c r="U25" s="6">
        <f>IF($S25&gt;0,LARGE($G25:$R25,1),"-")</f>
        <v>35</v>
      </c>
      <c r="V25" s="6">
        <f>IF($S25&gt;0,LARGE($G25:$R25,2),"-")</f>
        <v>0</v>
      </c>
      <c r="W25" s="6">
        <f>IF($S25&gt;0,LARGE($G25:$R25,3),"-")</f>
        <v>0</v>
      </c>
      <c r="X25" s="6">
        <f>IF($S25&gt;0,LARGE($G25:$R25,4),"-")</f>
        <v>0</v>
      </c>
      <c r="Y25" s="6">
        <f>IF($S25&gt;0,LARGE($G25:$R25,5),"-")</f>
        <v>0</v>
      </c>
      <c r="Z25" s="8">
        <f>SUM(U25:Y25)</f>
        <v>35</v>
      </c>
    </row>
    <row r="26" spans="1:26" ht="15.75">
      <c r="A26" s="10">
        <v>98</v>
      </c>
      <c r="B26" s="11" t="s">
        <v>259</v>
      </c>
      <c r="C26" s="11"/>
      <c r="D26" s="13" t="s">
        <v>258</v>
      </c>
      <c r="E26" s="13">
        <v>1002871</v>
      </c>
      <c r="F26" s="12" t="s">
        <v>151</v>
      </c>
      <c r="G26" s="14">
        <v>0</v>
      </c>
      <c r="H26" s="14">
        <v>0</v>
      </c>
      <c r="I26" s="14">
        <v>0</v>
      </c>
      <c r="J26" s="14">
        <v>35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7">
        <f>SUM(G26:R26)</f>
        <v>35</v>
      </c>
      <c r="T26" s="6">
        <f>COUNT(G26:R26)-COUNTIF(G26:R26,0)</f>
        <v>1</v>
      </c>
      <c r="U26" s="6">
        <f>IF($S26&gt;0,LARGE($G26:$R26,1),"-")</f>
        <v>35</v>
      </c>
      <c r="V26" s="6">
        <f>IF($S26&gt;0,LARGE($G26:$R26,2),"-")</f>
        <v>0</v>
      </c>
      <c r="W26" s="6">
        <f>IF($S26&gt;0,LARGE($G26:$R26,3),"-")</f>
        <v>0</v>
      </c>
      <c r="X26" s="6">
        <f>IF($S26&gt;0,LARGE($G26:$R26,4),"-")</f>
        <v>0</v>
      </c>
      <c r="Y26" s="6">
        <f>IF($S26&gt;0,LARGE($G26:$R26,5),"-")</f>
        <v>0</v>
      </c>
      <c r="Z26" s="8">
        <f>SUM(U26:Y26)</f>
        <v>35</v>
      </c>
    </row>
    <row r="27" spans="1:26" ht="15.75">
      <c r="A27" s="10">
        <v>134</v>
      </c>
      <c r="B27" s="13" t="s">
        <v>246</v>
      </c>
      <c r="C27" s="13"/>
      <c r="D27" s="13" t="s">
        <v>13</v>
      </c>
      <c r="E27" s="13">
        <v>16300229</v>
      </c>
      <c r="F27" s="14" t="s">
        <v>151</v>
      </c>
      <c r="G27" s="14">
        <v>34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7">
        <f>SUM(G27:R27)</f>
        <v>34</v>
      </c>
      <c r="T27" s="6">
        <f>COUNT(G27:R27)-COUNTIF(G27:R27,0)</f>
        <v>1</v>
      </c>
      <c r="U27" s="6">
        <f>IF($S27&gt;0,LARGE($G27:$R27,1),"-")</f>
        <v>34</v>
      </c>
      <c r="V27" s="6">
        <f>IF($S27&gt;0,LARGE($G27:$R27,2),"-")</f>
        <v>0</v>
      </c>
      <c r="W27" s="6">
        <f>IF($S27&gt;0,LARGE($G27:$R27,3),"-")</f>
        <v>0</v>
      </c>
      <c r="X27" s="6">
        <f>IF($S27&gt;0,LARGE($G27:$R27,4),"-")</f>
        <v>0</v>
      </c>
      <c r="Y27" s="6">
        <f>IF($S27&gt;0,LARGE($G27:$R27,5),"-")</f>
        <v>0</v>
      </c>
      <c r="Z27" s="8">
        <f>SUM(U27:Y27)</f>
        <v>34</v>
      </c>
    </row>
    <row r="28" spans="1:26" ht="15.75">
      <c r="A28" s="10">
        <v>120</v>
      </c>
      <c r="B28" s="13" t="s">
        <v>219</v>
      </c>
      <c r="C28" s="13"/>
      <c r="D28" s="13" t="s">
        <v>13</v>
      </c>
      <c r="E28" s="13">
        <v>16300720</v>
      </c>
      <c r="F28" s="14" t="s">
        <v>151</v>
      </c>
      <c r="G28" s="14">
        <v>0</v>
      </c>
      <c r="H28" s="14">
        <v>0</v>
      </c>
      <c r="I28" s="14">
        <v>32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7">
        <f>SUM(G28:R28)</f>
        <v>32</v>
      </c>
      <c r="T28" s="6">
        <f>COUNT(G28:R28)-COUNTIF(G28:R28,0)</f>
        <v>1</v>
      </c>
      <c r="U28" s="6">
        <f>IF($S28&gt;0,LARGE($G28:$R28,1),"-")</f>
        <v>32</v>
      </c>
      <c r="V28" s="6">
        <f>IF($S28&gt;0,LARGE($G28:$R28,2),"-")</f>
        <v>0</v>
      </c>
      <c r="W28" s="6">
        <f>IF($S28&gt;0,LARGE($G28:$R28,3),"-")</f>
        <v>0</v>
      </c>
      <c r="X28" s="6">
        <f>IF($S28&gt;0,LARGE($G28:$R28,4),"-")</f>
        <v>0</v>
      </c>
      <c r="Y28" s="6">
        <f>IF($S28&gt;0,LARGE($G28:$R28,5),"-")</f>
        <v>0</v>
      </c>
      <c r="Z28" s="8">
        <f>SUM(U28:Y28)</f>
        <v>32</v>
      </c>
    </row>
    <row r="29" spans="1:26" ht="15.75">
      <c r="A29" s="10">
        <v>99</v>
      </c>
      <c r="B29" s="11" t="s">
        <v>260</v>
      </c>
      <c r="C29" s="11"/>
      <c r="D29" s="13" t="s">
        <v>87</v>
      </c>
      <c r="E29" s="13">
        <v>9809488</v>
      </c>
      <c r="F29" s="12" t="s">
        <v>151</v>
      </c>
      <c r="G29" s="14">
        <v>0</v>
      </c>
      <c r="H29" s="14">
        <v>0</v>
      </c>
      <c r="I29" s="14">
        <v>0</v>
      </c>
      <c r="J29" s="14">
        <v>32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7">
        <f>SUM(G29:R29)</f>
        <v>32</v>
      </c>
      <c r="T29" s="6">
        <f>COUNT(G29:R29)-COUNTIF(G29:R29,0)</f>
        <v>1</v>
      </c>
      <c r="U29" s="6">
        <f>IF($S29&gt;0,LARGE($G29:$R29,1),"-")</f>
        <v>32</v>
      </c>
      <c r="V29" s="6">
        <f>IF($S29&gt;0,LARGE($G29:$R29,2),"-")</f>
        <v>0</v>
      </c>
      <c r="W29" s="6">
        <f>IF($S29&gt;0,LARGE($G29:$R29,3),"-")</f>
        <v>0</v>
      </c>
      <c r="X29" s="6">
        <f>IF($S29&gt;0,LARGE($G29:$R29,4),"-")</f>
        <v>0</v>
      </c>
      <c r="Y29" s="6">
        <f>IF($S29&gt;0,LARGE($G29:$R29,5),"-")</f>
        <v>0</v>
      </c>
      <c r="Z29" s="8">
        <f>SUM(U29:Y29)</f>
        <v>32</v>
      </c>
    </row>
    <row r="30" spans="1:26" ht="15.75">
      <c r="A30" s="10">
        <v>22</v>
      </c>
      <c r="B30" s="11" t="s">
        <v>120</v>
      </c>
      <c r="C30" s="11"/>
      <c r="D30" s="13" t="s">
        <v>23</v>
      </c>
      <c r="E30" s="13">
        <v>10600665</v>
      </c>
      <c r="F30" s="12" t="s">
        <v>151</v>
      </c>
      <c r="G30" s="14">
        <v>0</v>
      </c>
      <c r="H30" s="14">
        <v>30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7">
        <f>SUM(G30:R30)</f>
        <v>30</v>
      </c>
      <c r="T30" s="6">
        <f>COUNT(G30:R30)-COUNTIF(G30:R30,0)</f>
        <v>1</v>
      </c>
      <c r="U30" s="6">
        <f>IF($S30&gt;0,LARGE($G30:$R30,1),"-")</f>
        <v>30</v>
      </c>
      <c r="V30" s="6">
        <f>IF($S30&gt;0,LARGE($G30:$R30,2),"-")</f>
        <v>0</v>
      </c>
      <c r="W30" s="6">
        <f>IF($S30&gt;0,LARGE($G30:$R30,3),"-")</f>
        <v>0</v>
      </c>
      <c r="X30" s="6">
        <f>IF($S30&gt;0,LARGE($G30:$R30,4),"-")</f>
        <v>0</v>
      </c>
      <c r="Y30" s="6">
        <f>IF($S30&gt;0,LARGE($G30:$R30,5),"-")</f>
        <v>0</v>
      </c>
      <c r="Z30" s="8">
        <f>SUM(U30:Y30)</f>
        <v>30</v>
      </c>
    </row>
    <row r="31" spans="1:26" ht="15.75">
      <c r="A31" s="10">
        <v>33</v>
      </c>
      <c r="B31" s="11" t="s">
        <v>93</v>
      </c>
      <c r="C31" s="11"/>
      <c r="D31" s="11" t="s">
        <v>13</v>
      </c>
      <c r="E31" s="11">
        <v>16300499</v>
      </c>
      <c r="F31" s="12" t="s">
        <v>151</v>
      </c>
      <c r="G31" s="14">
        <v>29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7">
        <f>SUM(G31:R31)</f>
        <v>29</v>
      </c>
      <c r="T31" s="6">
        <f>COUNT(G31:R31)-COUNTIF(G31:R31,0)</f>
        <v>1</v>
      </c>
      <c r="U31" s="6">
        <f>IF($S31&gt;0,LARGE($G31:$R31,1),"-")</f>
        <v>29</v>
      </c>
      <c r="V31" s="6">
        <f>IF($S31&gt;0,LARGE($G31:$R31,2),"-")</f>
        <v>0</v>
      </c>
      <c r="W31" s="6">
        <f>IF($S31&gt;0,LARGE($G31:$R31,3),"-")</f>
        <v>0</v>
      </c>
      <c r="X31" s="6">
        <f>IF($S31&gt;0,LARGE($G31:$R31,4),"-")</f>
        <v>0</v>
      </c>
      <c r="Y31" s="6">
        <f>IF($S31&gt;0,LARGE($G31:$R31,5),"-")</f>
        <v>0</v>
      </c>
      <c r="Z31" s="8">
        <f>SUM(U31:Y31)</f>
        <v>29</v>
      </c>
    </row>
    <row r="32" spans="1:26" ht="15.75">
      <c r="A32" s="10">
        <v>30</v>
      </c>
      <c r="B32" s="11" t="s">
        <v>122</v>
      </c>
      <c r="C32" s="11"/>
      <c r="D32" s="13" t="s">
        <v>13</v>
      </c>
      <c r="E32" s="13">
        <v>16300375</v>
      </c>
      <c r="F32" s="12" t="s">
        <v>151</v>
      </c>
      <c r="G32" s="14">
        <v>0</v>
      </c>
      <c r="H32" s="14">
        <v>24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7">
        <f>SUM(G32:R32)</f>
        <v>24</v>
      </c>
      <c r="T32" s="6">
        <f>COUNT(G32:R32)-COUNTIF(G32:R32,0)</f>
        <v>1</v>
      </c>
      <c r="U32" s="6">
        <f>IF($S32&gt;0,LARGE($G32:$R32,1),"-")</f>
        <v>24</v>
      </c>
      <c r="V32" s="6">
        <f>IF($S32&gt;0,LARGE($G32:$R32,2),"-")</f>
        <v>0</v>
      </c>
      <c r="W32" s="6">
        <f>IF($S32&gt;0,LARGE($G32:$R32,3),"-")</f>
        <v>0</v>
      </c>
      <c r="X32" s="6">
        <f>IF($S32&gt;0,LARGE($G32:$R32,4),"-")</f>
        <v>0</v>
      </c>
      <c r="Y32" s="6">
        <f>IF($S32&gt;0,LARGE($G32:$R32,5),"-")</f>
        <v>0</v>
      </c>
      <c r="Z32" s="8">
        <f>SUM(U32:Y32)</f>
        <v>24</v>
      </c>
    </row>
    <row r="33" spans="1:26" ht="15.75">
      <c r="A33" s="10">
        <v>100</v>
      </c>
      <c r="B33" s="11" t="s">
        <v>249</v>
      </c>
      <c r="C33" s="11"/>
      <c r="D33" s="13" t="s">
        <v>13</v>
      </c>
      <c r="E33" s="13">
        <v>13600549</v>
      </c>
      <c r="F33" s="12" t="s">
        <v>151</v>
      </c>
      <c r="G33" s="14">
        <v>22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7">
        <f>SUM(G33:R33)</f>
        <v>22</v>
      </c>
      <c r="T33" s="6">
        <f>COUNT(G33:R33)-COUNTIF(G33:R33,0)</f>
        <v>1</v>
      </c>
      <c r="U33" s="6">
        <f>IF($S33&gt;0,LARGE($G33:$R33,1),"-")</f>
        <v>22</v>
      </c>
      <c r="V33" s="6">
        <f>IF($S33&gt;0,LARGE($G33:$R33,2),"-")</f>
        <v>0</v>
      </c>
      <c r="W33" s="6">
        <f>IF($S33&gt;0,LARGE($G33:$R33,3),"-")</f>
        <v>0</v>
      </c>
      <c r="X33" s="6">
        <f>IF($S33&gt;0,LARGE($G33:$R33,4),"-")</f>
        <v>0</v>
      </c>
      <c r="Y33" s="6">
        <f>IF($S33&gt;0,LARGE($G33:$R33,5),"-")</f>
        <v>0</v>
      </c>
      <c r="Z33" s="8">
        <f>SUM(U33:Y33)</f>
        <v>22</v>
      </c>
    </row>
    <row r="34" spans="1:26" ht="15.75">
      <c r="A34" s="10">
        <v>46</v>
      </c>
      <c r="B34" s="11" t="s">
        <v>21</v>
      </c>
      <c r="C34" s="11"/>
      <c r="D34" s="13" t="s">
        <v>16</v>
      </c>
      <c r="E34" s="13">
        <v>2200072</v>
      </c>
      <c r="F34" s="12" t="s">
        <v>141</v>
      </c>
      <c r="G34" s="14">
        <v>36</v>
      </c>
      <c r="H34" s="14">
        <v>38</v>
      </c>
      <c r="I34" s="14">
        <v>34</v>
      </c>
      <c r="J34" s="14">
        <v>34</v>
      </c>
      <c r="K34" s="14">
        <v>33</v>
      </c>
      <c r="L34" s="14">
        <v>27</v>
      </c>
      <c r="M34" s="14">
        <v>36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7">
        <f>SUM(G34:R34)</f>
        <v>238</v>
      </c>
      <c r="T34" s="6">
        <f>COUNT(G34:R34)-COUNTIF(G34:R34,0)</f>
        <v>7</v>
      </c>
      <c r="U34" s="6">
        <f>IF($S34&gt;0,LARGE($G34:$R34,1),"-")</f>
        <v>38</v>
      </c>
      <c r="V34" s="6">
        <f>IF($S34&gt;0,LARGE($G34:$R34,2),"-")</f>
        <v>36</v>
      </c>
      <c r="W34" s="6">
        <f>IF($S34&gt;0,LARGE($G34:$R34,3),"-")</f>
        <v>36</v>
      </c>
      <c r="X34" s="6">
        <f>IF($S34&gt;0,LARGE($G34:$R34,4),"-")</f>
        <v>34</v>
      </c>
      <c r="Y34" s="6">
        <f>IF($S34&gt;0,LARGE($G34:$R34,5),"-")</f>
        <v>34</v>
      </c>
      <c r="Z34" s="8">
        <f>SUM(U34:Y34)</f>
        <v>178</v>
      </c>
    </row>
    <row r="35" spans="1:26" ht="15.75">
      <c r="A35" s="10">
        <v>43</v>
      </c>
      <c r="B35" s="11" t="s">
        <v>17</v>
      </c>
      <c r="C35" s="11"/>
      <c r="D35" s="11" t="s">
        <v>16</v>
      </c>
      <c r="E35" s="11">
        <v>2200776</v>
      </c>
      <c r="F35" s="12" t="s">
        <v>141</v>
      </c>
      <c r="G35" s="14">
        <v>28</v>
      </c>
      <c r="H35" s="14">
        <v>42</v>
      </c>
      <c r="I35" s="14">
        <v>36</v>
      </c>
      <c r="J35" s="14">
        <v>30</v>
      </c>
      <c r="K35" s="14">
        <v>25</v>
      </c>
      <c r="L35" s="14">
        <v>33</v>
      </c>
      <c r="M35" s="14">
        <v>30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7">
        <f>SUM(G35:R35)</f>
        <v>224</v>
      </c>
      <c r="T35" s="6">
        <f>COUNT(G35:R35)-COUNTIF(G35:R35,0)</f>
        <v>7</v>
      </c>
      <c r="U35" s="6">
        <f>IF($S35&gt;0,LARGE($G35:$R35,1),"-")</f>
        <v>42</v>
      </c>
      <c r="V35" s="6">
        <f>IF($S35&gt;0,LARGE($G35:$R35,2),"-")</f>
        <v>36</v>
      </c>
      <c r="W35" s="6">
        <f>IF($S35&gt;0,LARGE($G35:$R35,3),"-")</f>
        <v>33</v>
      </c>
      <c r="X35" s="6">
        <f>IF($S35&gt;0,LARGE($G35:$R35,4),"-")</f>
        <v>30</v>
      </c>
      <c r="Y35" s="6">
        <f>IF($S35&gt;0,LARGE($G35:$R35,5),"-")</f>
        <v>30</v>
      </c>
      <c r="Z35" s="8">
        <f>SUM(U35:Y35)</f>
        <v>171</v>
      </c>
    </row>
    <row r="36" spans="1:26" ht="15.75">
      <c r="A36" s="10">
        <v>41</v>
      </c>
      <c r="B36" s="11" t="s">
        <v>12</v>
      </c>
      <c r="C36" s="11"/>
      <c r="D36" s="11" t="s">
        <v>13</v>
      </c>
      <c r="E36" s="11">
        <v>16300917</v>
      </c>
      <c r="F36" s="12" t="s">
        <v>141</v>
      </c>
      <c r="G36" s="14">
        <v>30</v>
      </c>
      <c r="H36" s="14">
        <v>31</v>
      </c>
      <c r="I36" s="14">
        <v>0</v>
      </c>
      <c r="J36" s="14">
        <v>29</v>
      </c>
      <c r="K36" s="14">
        <v>37</v>
      </c>
      <c r="L36" s="14">
        <v>39</v>
      </c>
      <c r="M36" s="14">
        <v>34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7">
        <f>SUM(G36:R36)</f>
        <v>200</v>
      </c>
      <c r="T36" s="6">
        <f>COUNT(G36:R36)-COUNTIF(G36:R36,0)</f>
        <v>6</v>
      </c>
      <c r="U36" s="6">
        <f>IF($S36&gt;0,LARGE($G36:$R36,1),"-")</f>
        <v>39</v>
      </c>
      <c r="V36" s="6">
        <f>IF($S36&gt;0,LARGE($G36:$R36,2),"-")</f>
        <v>37</v>
      </c>
      <c r="W36" s="6">
        <f>IF($S36&gt;0,LARGE($G36:$R36,3),"-")</f>
        <v>34</v>
      </c>
      <c r="X36" s="6">
        <f>IF($S36&gt;0,LARGE($G36:$R36,4),"-")</f>
        <v>31</v>
      </c>
      <c r="Y36" s="6">
        <f>IF($S36&gt;0,LARGE($G36:$R36,5),"-")</f>
        <v>30</v>
      </c>
      <c r="Z36" s="8">
        <f>SUM(U36:Y36)</f>
        <v>171</v>
      </c>
    </row>
    <row r="37" spans="1:26" ht="15.75">
      <c r="A37" s="10">
        <v>99</v>
      </c>
      <c r="B37" s="11" t="s">
        <v>232</v>
      </c>
      <c r="C37" s="11"/>
      <c r="D37" s="13" t="s">
        <v>16</v>
      </c>
      <c r="E37" s="13">
        <v>2200735</v>
      </c>
      <c r="F37" s="12" t="s">
        <v>141</v>
      </c>
      <c r="G37" s="14">
        <v>30</v>
      </c>
      <c r="H37" s="14">
        <v>0</v>
      </c>
      <c r="I37" s="14">
        <v>26</v>
      </c>
      <c r="J37" s="14">
        <v>38</v>
      </c>
      <c r="K37" s="14">
        <v>28</v>
      </c>
      <c r="L37" s="14">
        <v>33</v>
      </c>
      <c r="M37" s="14">
        <v>41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7">
        <f>SUM(G37:R37)</f>
        <v>196</v>
      </c>
      <c r="T37" s="6">
        <f>COUNT(G37:R37)-COUNTIF(G37:R37,0)</f>
        <v>6</v>
      </c>
      <c r="U37" s="6">
        <f>IF($S37&gt;0,LARGE($G37:$R37,1),"-")</f>
        <v>41</v>
      </c>
      <c r="V37" s="6">
        <f>IF($S37&gt;0,LARGE($G37:$R37,2),"-")</f>
        <v>38</v>
      </c>
      <c r="W37" s="6">
        <f>IF($S37&gt;0,LARGE($G37:$R37,3),"-")</f>
        <v>33</v>
      </c>
      <c r="X37" s="6">
        <f>IF($S37&gt;0,LARGE($G37:$R37,4),"-")</f>
        <v>30</v>
      </c>
      <c r="Y37" s="6">
        <f>IF($S37&gt;0,LARGE($G37:$R37,5),"-")</f>
        <v>28</v>
      </c>
      <c r="Z37" s="8">
        <f>SUM(U37:Y37)</f>
        <v>170</v>
      </c>
    </row>
    <row r="38" spans="1:26" ht="15.75">
      <c r="A38" s="10">
        <v>11</v>
      </c>
      <c r="B38" s="11" t="s">
        <v>78</v>
      </c>
      <c r="C38" s="11"/>
      <c r="D38" s="13" t="s">
        <v>13</v>
      </c>
      <c r="E38" s="13">
        <v>16300263</v>
      </c>
      <c r="F38" s="12" t="s">
        <v>141</v>
      </c>
      <c r="G38" s="14">
        <v>0</v>
      </c>
      <c r="H38" s="14">
        <v>0</v>
      </c>
      <c r="I38" s="14">
        <v>32</v>
      </c>
      <c r="J38" s="14">
        <v>34</v>
      </c>
      <c r="K38" s="14">
        <v>30</v>
      </c>
      <c r="L38" s="14">
        <v>36</v>
      </c>
      <c r="M38" s="14">
        <v>33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7">
        <f>SUM(G38:R38)</f>
        <v>165</v>
      </c>
      <c r="T38" s="6">
        <f>COUNT(G38:R38)-COUNTIF(G38:R38,0)</f>
        <v>5</v>
      </c>
      <c r="U38" s="6">
        <f>IF($S38&gt;0,LARGE($G38:$R38,1),"-")</f>
        <v>36</v>
      </c>
      <c r="V38" s="6">
        <f>IF($S38&gt;0,LARGE($G38:$R38,2),"-")</f>
        <v>34</v>
      </c>
      <c r="W38" s="6">
        <f>IF($S38&gt;0,LARGE($G38:$R38,3),"-")</f>
        <v>33</v>
      </c>
      <c r="X38" s="6">
        <f>IF($S38&gt;0,LARGE($G38:$R38,4),"-")</f>
        <v>32</v>
      </c>
      <c r="Y38" s="6">
        <f>IF($S38&gt;0,LARGE($G38:$R38,5),"-")</f>
        <v>30</v>
      </c>
      <c r="Z38" s="8">
        <f>SUM(U38:Y38)</f>
        <v>165</v>
      </c>
    </row>
    <row r="39" spans="1:26" ht="15.75">
      <c r="A39" s="10">
        <v>54</v>
      </c>
      <c r="B39" s="11" t="s">
        <v>20</v>
      </c>
      <c r="C39" s="11"/>
      <c r="D39" s="13" t="s">
        <v>13</v>
      </c>
      <c r="E39" s="13">
        <v>16300773</v>
      </c>
      <c r="F39" s="14" t="s">
        <v>141</v>
      </c>
      <c r="G39" s="14">
        <v>36</v>
      </c>
      <c r="H39" s="14">
        <v>34</v>
      </c>
      <c r="I39" s="14">
        <v>0</v>
      </c>
      <c r="J39" s="14">
        <v>0</v>
      </c>
      <c r="K39" s="14">
        <v>0</v>
      </c>
      <c r="L39" s="14">
        <v>32</v>
      </c>
      <c r="M39" s="14">
        <v>27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7">
        <f>SUM(G39:R39)</f>
        <v>129</v>
      </c>
      <c r="T39" s="6">
        <f>COUNT(G39:R39)-COUNTIF(G39:R39,0)</f>
        <v>4</v>
      </c>
      <c r="U39" s="6">
        <f>IF($S39&gt;0,LARGE($G39:$R39,1),"-")</f>
        <v>36</v>
      </c>
      <c r="V39" s="6">
        <f>IF($S39&gt;0,LARGE($G39:$R39,2),"-")</f>
        <v>34</v>
      </c>
      <c r="W39" s="6">
        <f>IF($S39&gt;0,LARGE($G39:$R39,3),"-")</f>
        <v>32</v>
      </c>
      <c r="X39" s="6">
        <f>IF($S39&gt;0,LARGE($G39:$R39,4),"-")</f>
        <v>27</v>
      </c>
      <c r="Y39" s="6">
        <f>IF($S39&gt;0,LARGE($G39:$R39,5),"-")</f>
        <v>0</v>
      </c>
      <c r="Z39" s="8">
        <f>SUM(U39:Y39)</f>
        <v>129</v>
      </c>
    </row>
    <row r="40" spans="1:26" ht="15.75">
      <c r="A40" s="10">
        <v>49</v>
      </c>
      <c r="B40" s="11" t="s">
        <v>30</v>
      </c>
      <c r="C40" s="11"/>
      <c r="D40" s="11" t="s">
        <v>13</v>
      </c>
      <c r="E40" s="11">
        <v>16300008</v>
      </c>
      <c r="F40" s="12" t="s">
        <v>141</v>
      </c>
      <c r="G40" s="14">
        <v>36</v>
      </c>
      <c r="H40" s="14">
        <v>0</v>
      </c>
      <c r="I40" s="14">
        <v>0</v>
      </c>
      <c r="J40" s="14">
        <v>0</v>
      </c>
      <c r="K40" s="14">
        <v>27</v>
      </c>
      <c r="L40" s="14">
        <v>32</v>
      </c>
      <c r="M40" s="14">
        <v>17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7">
        <f>SUM(G40:R40)</f>
        <v>112</v>
      </c>
      <c r="T40" s="6">
        <f>COUNT(G40:R40)-COUNTIF(G40:R40,0)</f>
        <v>4</v>
      </c>
      <c r="U40" s="6">
        <f>IF($S40&gt;0,LARGE($G40:$R40,1),"-")</f>
        <v>36</v>
      </c>
      <c r="V40" s="6">
        <f>IF($S40&gt;0,LARGE($G40:$R40,2),"-")</f>
        <v>32</v>
      </c>
      <c r="W40" s="6">
        <f>IF($S40&gt;0,LARGE($G40:$R40,3),"-")</f>
        <v>27</v>
      </c>
      <c r="X40" s="6">
        <f>IF($S40&gt;0,LARGE($G40:$R40,4),"-")</f>
        <v>17</v>
      </c>
      <c r="Y40" s="6">
        <f>IF($S40&gt;0,LARGE($G40:$R40,5),"-")</f>
        <v>0</v>
      </c>
      <c r="Z40" s="8">
        <f>SUM(U40:Y40)</f>
        <v>112</v>
      </c>
    </row>
    <row r="41" spans="1:26" ht="15.75">
      <c r="A41" s="10">
        <v>129</v>
      </c>
      <c r="B41" s="13" t="s">
        <v>239</v>
      </c>
      <c r="C41" s="13"/>
      <c r="D41" s="13" t="s">
        <v>23</v>
      </c>
      <c r="E41" s="13">
        <v>10600433</v>
      </c>
      <c r="F41" s="14" t="s">
        <v>141</v>
      </c>
      <c r="G41" s="14">
        <v>39</v>
      </c>
      <c r="H41" s="14">
        <v>34</v>
      </c>
      <c r="I41" s="14">
        <v>37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7">
        <f>SUM(G41:R41)</f>
        <v>110</v>
      </c>
      <c r="T41" s="6">
        <f>COUNT(G41:R41)-COUNTIF(G41:R41,0)</f>
        <v>3</v>
      </c>
      <c r="U41" s="6">
        <f>IF($S41&gt;0,LARGE($G41:$R41,1),"-")</f>
        <v>39</v>
      </c>
      <c r="V41" s="6">
        <f>IF($S41&gt;0,LARGE($G41:$R41,2),"-")</f>
        <v>37</v>
      </c>
      <c r="W41" s="6">
        <f>IF($S41&gt;0,LARGE($G41:$R41,3),"-")</f>
        <v>34</v>
      </c>
      <c r="X41" s="6">
        <f>IF($S41&gt;0,LARGE($G41:$R41,4),"-")</f>
        <v>0</v>
      </c>
      <c r="Y41" s="6">
        <f>IF($S41&gt;0,LARGE($G41:$R41,5),"-")</f>
        <v>0</v>
      </c>
      <c r="Z41" s="8">
        <f>SUM(U41:Y41)</f>
        <v>110</v>
      </c>
    </row>
    <row r="42" spans="1:26" ht="15.75">
      <c r="A42" s="10">
        <v>115</v>
      </c>
      <c r="B42" s="13" t="s">
        <v>204</v>
      </c>
      <c r="C42" s="13"/>
      <c r="D42" s="11" t="s">
        <v>13</v>
      </c>
      <c r="E42" s="11">
        <v>16301036</v>
      </c>
      <c r="F42" s="14" t="s">
        <v>141</v>
      </c>
      <c r="G42" s="14">
        <v>0</v>
      </c>
      <c r="H42" s="14">
        <v>39</v>
      </c>
      <c r="I42" s="14">
        <v>38</v>
      </c>
      <c r="J42" s="14">
        <v>0</v>
      </c>
      <c r="K42" s="14">
        <v>0</v>
      </c>
      <c r="L42" s="14">
        <v>0</v>
      </c>
      <c r="M42" s="14">
        <v>32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7">
        <f>SUM(G42:R42)</f>
        <v>109</v>
      </c>
      <c r="T42" s="6">
        <f>COUNT(G42:R42)-COUNTIF(G42:R42,0)</f>
        <v>3</v>
      </c>
      <c r="U42" s="6">
        <f>IF($S42&gt;0,LARGE($G42:$R42,1),"-")</f>
        <v>39</v>
      </c>
      <c r="V42" s="6">
        <f>IF($S42&gt;0,LARGE($G42:$R42,2),"-")</f>
        <v>38</v>
      </c>
      <c r="W42" s="6">
        <f>IF($S42&gt;0,LARGE($G42:$R42,3),"-")</f>
        <v>32</v>
      </c>
      <c r="X42" s="6">
        <f>IF($S42&gt;0,LARGE($G42:$R42,4),"-")</f>
        <v>0</v>
      </c>
      <c r="Y42" s="6">
        <f>IF($S42&gt;0,LARGE($G42:$R42,5),"-")</f>
        <v>0</v>
      </c>
      <c r="Z42" s="8">
        <f>SUM(U42:Y42)</f>
        <v>109</v>
      </c>
    </row>
    <row r="43" spans="1:26" ht="15.75">
      <c r="A43" s="10">
        <v>107</v>
      </c>
      <c r="B43" s="13" t="s">
        <v>186</v>
      </c>
      <c r="C43" s="13"/>
      <c r="D43" s="11" t="s">
        <v>13</v>
      </c>
      <c r="E43" s="11">
        <v>16301059</v>
      </c>
      <c r="F43" s="14" t="s">
        <v>141</v>
      </c>
      <c r="G43" s="14">
        <v>0</v>
      </c>
      <c r="H43" s="14">
        <v>42</v>
      </c>
      <c r="I43" s="14">
        <v>22</v>
      </c>
      <c r="J43" s="14">
        <v>0</v>
      </c>
      <c r="K43" s="14">
        <v>40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7">
        <f>SUM(G43:R43)</f>
        <v>104</v>
      </c>
      <c r="T43" s="6">
        <f>COUNT(G43:R43)-COUNTIF(G43:R43,0)</f>
        <v>3</v>
      </c>
      <c r="U43" s="6">
        <f>IF($S43&gt;0,LARGE($G43:$R43,1),"-")</f>
        <v>42</v>
      </c>
      <c r="V43" s="6">
        <f>IF($S43&gt;0,LARGE($G43:$R43,2),"-")</f>
        <v>40</v>
      </c>
      <c r="W43" s="6">
        <f>IF($S43&gt;0,LARGE($G43:$R43,3),"-")</f>
        <v>22</v>
      </c>
      <c r="X43" s="6">
        <f>IF($S43&gt;0,LARGE($G43:$R43,4),"-")</f>
        <v>0</v>
      </c>
      <c r="Y43" s="6">
        <f>IF($S43&gt;0,LARGE($G43:$R43,5),"-")</f>
        <v>0</v>
      </c>
      <c r="Z43" s="8">
        <f>SUM(U43:Y43)</f>
        <v>104</v>
      </c>
    </row>
    <row r="44" spans="1:26" ht="15.75">
      <c r="A44" s="10">
        <v>104</v>
      </c>
      <c r="B44" s="13" t="s">
        <v>149</v>
      </c>
      <c r="C44" s="13"/>
      <c r="D44" s="11" t="s">
        <v>13</v>
      </c>
      <c r="E44" s="13">
        <v>16301026</v>
      </c>
      <c r="F44" s="14" t="s">
        <v>141</v>
      </c>
      <c r="G44" s="14">
        <v>0</v>
      </c>
      <c r="H44" s="14">
        <v>0</v>
      </c>
      <c r="I44" s="14">
        <v>21</v>
      </c>
      <c r="J44" s="14">
        <v>0</v>
      </c>
      <c r="K44" s="14">
        <v>24</v>
      </c>
      <c r="L44" s="14">
        <v>16</v>
      </c>
      <c r="M44" s="14">
        <v>31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7">
        <f>SUM(G44:R44)</f>
        <v>92</v>
      </c>
      <c r="T44" s="6">
        <f>COUNT(G44:R44)-COUNTIF(G44:R44,0)</f>
        <v>4</v>
      </c>
      <c r="U44" s="6">
        <f>IF($S44&gt;0,LARGE($G44:$R44,1),"-")</f>
        <v>31</v>
      </c>
      <c r="V44" s="6">
        <f>IF($S44&gt;0,LARGE($G44:$R44,2),"-")</f>
        <v>24</v>
      </c>
      <c r="W44" s="6">
        <f>IF($S44&gt;0,LARGE($G44:$R44,3),"-")</f>
        <v>21</v>
      </c>
      <c r="X44" s="6">
        <f>IF($S44&gt;0,LARGE($G44:$R44,4),"-")</f>
        <v>16</v>
      </c>
      <c r="Y44" s="6">
        <f>IF($S44&gt;0,LARGE($G44:$R44,5),"-")</f>
        <v>0</v>
      </c>
      <c r="Z44" s="8">
        <f>SUM(U44:Y44)</f>
        <v>92</v>
      </c>
    </row>
    <row r="45" spans="1:26" ht="15.75">
      <c r="A45" s="10">
        <v>102</v>
      </c>
      <c r="B45" s="11" t="s">
        <v>254</v>
      </c>
      <c r="C45" s="11"/>
      <c r="D45" s="13" t="s">
        <v>13</v>
      </c>
      <c r="E45" s="13">
        <v>16301075</v>
      </c>
      <c r="F45" s="12" t="s">
        <v>141</v>
      </c>
      <c r="G45" s="14">
        <v>0</v>
      </c>
      <c r="H45" s="14">
        <v>0</v>
      </c>
      <c r="I45" s="14">
        <v>34</v>
      </c>
      <c r="J45" s="14">
        <v>0</v>
      </c>
      <c r="K45" s="14">
        <v>24</v>
      </c>
      <c r="L45" s="14">
        <v>27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7">
        <f>SUM(G45:R45)</f>
        <v>85</v>
      </c>
      <c r="T45" s="6">
        <f>COUNT(G45:R45)-COUNTIF(G45:R45,0)</f>
        <v>3</v>
      </c>
      <c r="U45" s="6">
        <f>IF($S45&gt;0,LARGE($G45:$R45,1),"-")</f>
        <v>34</v>
      </c>
      <c r="V45" s="6">
        <f>IF($S45&gt;0,LARGE($G45:$R45,2),"-")</f>
        <v>27</v>
      </c>
      <c r="W45" s="6">
        <f>IF($S45&gt;0,LARGE($G45:$R45,3),"-")</f>
        <v>24</v>
      </c>
      <c r="X45" s="6">
        <f>IF($S45&gt;0,LARGE($G45:$R45,4),"-")</f>
        <v>0</v>
      </c>
      <c r="Y45" s="6">
        <f>IF($S45&gt;0,LARGE($G45:$R45,5),"-")</f>
        <v>0</v>
      </c>
      <c r="Z45" s="8">
        <f>SUM(U45:Y45)</f>
        <v>85</v>
      </c>
    </row>
    <row r="46" spans="1:26" ht="15.75">
      <c r="A46" s="10">
        <v>45</v>
      </c>
      <c r="B46" s="11" t="s">
        <v>19</v>
      </c>
      <c r="C46" s="11"/>
      <c r="D46" s="13" t="s">
        <v>13</v>
      </c>
      <c r="E46" s="13">
        <v>16300636</v>
      </c>
      <c r="F46" s="12" t="s">
        <v>141</v>
      </c>
      <c r="G46" s="14">
        <v>0</v>
      </c>
      <c r="H46" s="14">
        <v>34</v>
      </c>
      <c r="I46" s="14">
        <v>34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7">
        <f>SUM(G46:R46)</f>
        <v>68</v>
      </c>
      <c r="T46" s="6">
        <f>COUNT(G46:R46)-COUNTIF(G46:R46,0)</f>
        <v>2</v>
      </c>
      <c r="U46" s="6">
        <f>IF($S46&gt;0,LARGE($G46:$R46,1),"-")</f>
        <v>34</v>
      </c>
      <c r="V46" s="6">
        <f>IF($S46&gt;0,LARGE($G46:$R46,2),"-")</f>
        <v>34</v>
      </c>
      <c r="W46" s="6">
        <f>IF($S46&gt;0,LARGE($G46:$R46,3),"-")</f>
        <v>0</v>
      </c>
      <c r="X46" s="6">
        <f>IF($S46&gt;0,LARGE($G46:$R46,4),"-")</f>
        <v>0</v>
      </c>
      <c r="Y46" s="6">
        <f>IF($S46&gt;0,LARGE($G46:$R46,5),"-")</f>
        <v>0</v>
      </c>
      <c r="Z46" s="8">
        <f>SUM(U46:Y46)</f>
        <v>68</v>
      </c>
    </row>
    <row r="47" spans="1:26" ht="15.75">
      <c r="A47" s="10">
        <v>79</v>
      </c>
      <c r="B47" s="11" t="s">
        <v>24</v>
      </c>
      <c r="C47" s="11"/>
      <c r="D47" s="13" t="s">
        <v>13</v>
      </c>
      <c r="E47" s="13">
        <v>16300891</v>
      </c>
      <c r="F47" s="12" t="s">
        <v>141</v>
      </c>
      <c r="G47" s="14">
        <v>0</v>
      </c>
      <c r="H47" s="14">
        <v>0</v>
      </c>
      <c r="I47" s="14">
        <v>0</v>
      </c>
      <c r="J47" s="14">
        <v>0</v>
      </c>
      <c r="K47" s="14">
        <v>35</v>
      </c>
      <c r="L47" s="14">
        <v>33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7">
        <f>SUM(G47:R47)</f>
        <v>68</v>
      </c>
      <c r="T47" s="6">
        <f>COUNT(G47:R47)-COUNTIF(G47:R47,0)</f>
        <v>2</v>
      </c>
      <c r="U47" s="6">
        <f>IF($S47&gt;0,LARGE($G47:$R47,1),"-")</f>
        <v>35</v>
      </c>
      <c r="V47" s="6">
        <f>IF($S47&gt;0,LARGE($G47:$R47,2),"-")</f>
        <v>33</v>
      </c>
      <c r="W47" s="6">
        <f>IF($S47&gt;0,LARGE($G47:$R47,3),"-")</f>
        <v>0</v>
      </c>
      <c r="X47" s="6">
        <f>IF($S47&gt;0,LARGE($G47:$R47,4),"-")</f>
        <v>0</v>
      </c>
      <c r="Y47" s="6">
        <f>IF($S47&gt;0,LARGE($G47:$R47,5),"-")</f>
        <v>0</v>
      </c>
      <c r="Z47" s="8">
        <f>SUM(U47:Y47)</f>
        <v>68</v>
      </c>
    </row>
    <row r="48" spans="1:26" ht="15.75">
      <c r="A48" s="10">
        <v>100</v>
      </c>
      <c r="B48" s="11" t="s">
        <v>252</v>
      </c>
      <c r="C48" s="11"/>
      <c r="D48" s="13" t="s">
        <v>42</v>
      </c>
      <c r="E48" s="13">
        <v>11201369</v>
      </c>
      <c r="F48" s="12" t="s">
        <v>141</v>
      </c>
      <c r="G48" s="14">
        <v>0</v>
      </c>
      <c r="H48" s="14">
        <v>31</v>
      </c>
      <c r="I48" s="14">
        <v>34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7">
        <f>SUM(G48:R48)</f>
        <v>65</v>
      </c>
      <c r="T48" s="6">
        <f>COUNT(G48:R48)-COUNTIF(G48:R48,0)</f>
        <v>2</v>
      </c>
      <c r="U48" s="6">
        <f>IF($S48&gt;0,LARGE($G48:$R48,1),"-")</f>
        <v>34</v>
      </c>
      <c r="V48" s="6">
        <f>IF($S48&gt;0,LARGE($G48:$R48,2),"-")</f>
        <v>31</v>
      </c>
      <c r="W48" s="6">
        <f>IF($S48&gt;0,LARGE($G48:$R48,3),"-")</f>
        <v>0</v>
      </c>
      <c r="X48" s="6">
        <f>IF($S48&gt;0,LARGE($G48:$R48,4),"-")</f>
        <v>0</v>
      </c>
      <c r="Y48" s="6">
        <f>IF($S48&gt;0,LARGE($G48:$R48,5),"-")</f>
        <v>0</v>
      </c>
      <c r="Z48" s="8">
        <f>SUM(U48:Y48)</f>
        <v>65</v>
      </c>
    </row>
    <row r="49" spans="1:26" ht="15.75">
      <c r="A49" s="10">
        <v>112</v>
      </c>
      <c r="B49" s="13" t="s">
        <v>197</v>
      </c>
      <c r="C49" s="13"/>
      <c r="D49" s="13" t="s">
        <v>13</v>
      </c>
      <c r="E49" s="13">
        <v>16301051</v>
      </c>
      <c r="F49" s="14" t="s">
        <v>141</v>
      </c>
      <c r="G49" s="14">
        <v>0</v>
      </c>
      <c r="H49" s="14">
        <v>21</v>
      </c>
      <c r="I49" s="14">
        <v>0</v>
      </c>
      <c r="J49" s="14">
        <v>0</v>
      </c>
      <c r="K49" s="14">
        <v>20</v>
      </c>
      <c r="L49" s="14">
        <v>0</v>
      </c>
      <c r="M49" s="14">
        <v>23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7">
        <f>SUM(G49:R49)</f>
        <v>64</v>
      </c>
      <c r="T49" s="6">
        <f>COUNT(G49:R49)-COUNTIF(G49:R49,0)</f>
        <v>3</v>
      </c>
      <c r="U49" s="6">
        <f>IF($S49&gt;0,LARGE($G49:$R49,1),"-")</f>
        <v>23</v>
      </c>
      <c r="V49" s="6">
        <f>IF($S49&gt;0,LARGE($G49:$R49,2),"-")</f>
        <v>21</v>
      </c>
      <c r="W49" s="6">
        <f>IF($S49&gt;0,LARGE($G49:$R49,3),"-")</f>
        <v>20</v>
      </c>
      <c r="X49" s="6">
        <f>IF($S49&gt;0,LARGE($G49:$R49,4),"-")</f>
        <v>0</v>
      </c>
      <c r="Y49" s="6">
        <f>IF($S49&gt;0,LARGE($G49:$R49,5),"-")</f>
        <v>0</v>
      </c>
      <c r="Z49" s="8">
        <f>SUM(U49:Y49)</f>
        <v>64</v>
      </c>
    </row>
    <row r="50" spans="1:26" ht="15.75">
      <c r="A50" s="10">
        <v>98</v>
      </c>
      <c r="B50" s="11" t="s">
        <v>250</v>
      </c>
      <c r="C50" s="11"/>
      <c r="D50" s="13" t="s">
        <v>13</v>
      </c>
      <c r="E50" s="13">
        <v>16300986</v>
      </c>
      <c r="F50" s="12" t="s">
        <v>141</v>
      </c>
      <c r="G50" s="14">
        <v>0</v>
      </c>
      <c r="H50" s="14">
        <v>45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7">
        <f>SUM(G50:R50)</f>
        <v>45</v>
      </c>
      <c r="T50" s="6">
        <f>COUNT(G50:R50)-COUNTIF(G50:R50,0)</f>
        <v>1</v>
      </c>
      <c r="U50" s="6">
        <f>IF($S50&gt;0,LARGE($G50:$R50,1),"-")</f>
        <v>45</v>
      </c>
      <c r="V50" s="6">
        <f>IF($S50&gt;0,LARGE($G50:$R50,2),"-")</f>
        <v>0</v>
      </c>
      <c r="W50" s="6">
        <f>IF($S50&gt;0,LARGE($G50:$R50,3),"-")</f>
        <v>0</v>
      </c>
      <c r="X50" s="6">
        <f>IF($S50&gt;0,LARGE($G50:$R50,4),"-")</f>
        <v>0</v>
      </c>
      <c r="Y50" s="6">
        <f>IF($S50&gt;0,LARGE($G50:$R50,5),"-")</f>
        <v>0</v>
      </c>
      <c r="Z50" s="8">
        <f>SUM(U50:Y50)</f>
        <v>45</v>
      </c>
    </row>
    <row r="51" spans="1:26" ht="15.75">
      <c r="A51" s="10">
        <v>99</v>
      </c>
      <c r="B51" s="11" t="s">
        <v>251</v>
      </c>
      <c r="C51" s="11"/>
      <c r="D51" s="13" t="s">
        <v>42</v>
      </c>
      <c r="E51" s="13">
        <v>11201334</v>
      </c>
      <c r="F51" s="12" t="s">
        <v>141</v>
      </c>
      <c r="G51" s="14">
        <v>0</v>
      </c>
      <c r="H51" s="14">
        <v>44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7">
        <f>SUM(G51:R51)</f>
        <v>44</v>
      </c>
      <c r="T51" s="6">
        <f>COUNT(G51:R51)-COUNTIF(G51:R51,0)</f>
        <v>1</v>
      </c>
      <c r="U51" s="6">
        <f>IF($S51&gt;0,LARGE($G51:$R51,1),"-")</f>
        <v>44</v>
      </c>
      <c r="V51" s="6">
        <f>IF($S51&gt;0,LARGE($G51:$R51,2),"-")</f>
        <v>0</v>
      </c>
      <c r="W51" s="6">
        <f>IF($S51&gt;0,LARGE($G51:$R51,3),"-")</f>
        <v>0</v>
      </c>
      <c r="X51" s="6">
        <f>IF($S51&gt;0,LARGE($G51:$R51,4),"-")</f>
        <v>0</v>
      </c>
      <c r="Y51" s="6">
        <f>IF($S51&gt;0,LARGE($G51:$R51,5),"-")</f>
        <v>0</v>
      </c>
      <c r="Z51" s="8">
        <f>SUM(U51:Y51)</f>
        <v>44</v>
      </c>
    </row>
    <row r="52" spans="1:26" ht="15.75">
      <c r="A52" s="10">
        <v>125</v>
      </c>
      <c r="B52" s="13" t="s">
        <v>193</v>
      </c>
      <c r="C52" s="13"/>
      <c r="D52" s="13" t="s">
        <v>194</v>
      </c>
      <c r="E52" s="13">
        <v>5800468</v>
      </c>
      <c r="F52" s="14" t="s">
        <v>141</v>
      </c>
      <c r="G52" s="14">
        <v>0</v>
      </c>
      <c r="H52" s="14">
        <v>0</v>
      </c>
      <c r="I52" s="14">
        <v>39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7">
        <f>SUM(G52:R52)</f>
        <v>39</v>
      </c>
      <c r="T52" s="6">
        <f>COUNT(G52:R52)-COUNTIF(G52:R52,0)</f>
        <v>1</v>
      </c>
      <c r="U52" s="6">
        <f>IF($S52&gt;0,LARGE($G52:$R52,1),"-")</f>
        <v>39</v>
      </c>
      <c r="V52" s="6">
        <f>IF($S52&gt;0,LARGE($G52:$R52,2),"-")</f>
        <v>0</v>
      </c>
      <c r="W52" s="6">
        <f>IF($S52&gt;0,LARGE($G52:$R52,3),"-")</f>
        <v>0</v>
      </c>
      <c r="X52" s="6">
        <f>IF($S52&gt;0,LARGE($G52:$R52,4),"-")</f>
        <v>0</v>
      </c>
      <c r="Y52" s="6">
        <f>IF($S52&gt;0,LARGE($G52:$R52,5),"-")</f>
        <v>0</v>
      </c>
      <c r="Z52" s="8">
        <f>SUM(U52:Y52)</f>
        <v>39</v>
      </c>
    </row>
    <row r="53" spans="1:26" ht="15.75">
      <c r="A53" s="10">
        <v>100</v>
      </c>
      <c r="B53" s="11" t="s">
        <v>262</v>
      </c>
      <c r="C53" s="11"/>
      <c r="D53" s="13" t="s">
        <v>261</v>
      </c>
      <c r="E53" s="13">
        <v>18500597</v>
      </c>
      <c r="F53" s="12" t="s">
        <v>141</v>
      </c>
      <c r="G53" s="14">
        <v>0</v>
      </c>
      <c r="H53" s="14">
        <v>0</v>
      </c>
      <c r="I53" s="14">
        <v>0</v>
      </c>
      <c r="J53" s="14">
        <v>0</v>
      </c>
      <c r="K53" s="14">
        <v>39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7">
        <f>SUM(G53:R53)</f>
        <v>39</v>
      </c>
      <c r="T53" s="6">
        <f>COUNT(G53:R53)-COUNTIF(G53:R53,0)</f>
        <v>1</v>
      </c>
      <c r="U53" s="6">
        <f>IF($S53&gt;0,LARGE($G53:$R53,1),"-")</f>
        <v>39</v>
      </c>
      <c r="V53" s="6">
        <f>IF($S53&gt;0,LARGE($G53:$R53,2),"-")</f>
        <v>0</v>
      </c>
      <c r="W53" s="6">
        <f>IF($S53&gt;0,LARGE($G53:$R53,3),"-")</f>
        <v>0</v>
      </c>
      <c r="X53" s="6">
        <f>IF($S53&gt;0,LARGE($G53:$R53,4),"-")</f>
        <v>0</v>
      </c>
      <c r="Y53" s="6">
        <f>IF($S53&gt;0,LARGE($G53:$R53,5),"-")</f>
        <v>0</v>
      </c>
      <c r="Z53" s="8">
        <f>SUM(U53:Y53)</f>
        <v>39</v>
      </c>
    </row>
    <row r="54" spans="1:26" ht="15.75">
      <c r="A54" s="10">
        <v>19</v>
      </c>
      <c r="B54" s="11" t="s">
        <v>91</v>
      </c>
      <c r="C54" s="11"/>
      <c r="D54" s="11" t="s">
        <v>13</v>
      </c>
      <c r="E54" s="11">
        <v>16300841</v>
      </c>
      <c r="F54" s="12" t="s">
        <v>141</v>
      </c>
      <c r="G54" s="14">
        <v>0</v>
      </c>
      <c r="H54" s="14">
        <v>38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7">
        <f>SUM(G54:R54)</f>
        <v>38</v>
      </c>
      <c r="T54" s="6">
        <f>COUNT(G54:R54)-COUNTIF(G54:R54,0)</f>
        <v>1</v>
      </c>
      <c r="U54" s="6">
        <f>IF($S54&gt;0,LARGE($G54:$R54,1),"-")</f>
        <v>38</v>
      </c>
      <c r="V54" s="6">
        <f>IF($S54&gt;0,LARGE($G54:$R54,2),"-")</f>
        <v>0</v>
      </c>
      <c r="W54" s="6">
        <f>IF($S54&gt;0,LARGE($G54:$R54,3),"-")</f>
        <v>0</v>
      </c>
      <c r="X54" s="6">
        <f>IF($S54&gt;0,LARGE($G54:$R54,4),"-")</f>
        <v>0</v>
      </c>
      <c r="Y54" s="6">
        <f>IF($S54&gt;0,LARGE($G54:$R54,5),"-")</f>
        <v>0</v>
      </c>
      <c r="Z54" s="8">
        <f>SUM(U54:Y54)</f>
        <v>38</v>
      </c>
    </row>
    <row r="55" spans="1:26" ht="15.75">
      <c r="A55" s="10">
        <v>62</v>
      </c>
      <c r="B55" s="11" t="s">
        <v>110</v>
      </c>
      <c r="C55" s="11"/>
      <c r="D55" s="13" t="s">
        <v>13</v>
      </c>
      <c r="E55" s="13">
        <v>16300504</v>
      </c>
      <c r="F55" s="14" t="s">
        <v>141</v>
      </c>
      <c r="G55" s="14">
        <v>0</v>
      </c>
      <c r="H55" s="14">
        <v>37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7">
        <f>SUM(G55:R55)</f>
        <v>37</v>
      </c>
      <c r="T55" s="6">
        <f>COUNT(G55:R55)-COUNTIF(G55:R55,0)</f>
        <v>1</v>
      </c>
      <c r="U55" s="6">
        <f>IF($S55&gt;0,LARGE($G55:$R55,1),"-")</f>
        <v>37</v>
      </c>
      <c r="V55" s="6">
        <f>IF($S55&gt;0,LARGE($G55:$R55,2),"-")</f>
        <v>0</v>
      </c>
      <c r="W55" s="6">
        <f>IF($S55&gt;0,LARGE($G55:$R55,3),"-")</f>
        <v>0</v>
      </c>
      <c r="X55" s="6">
        <f>IF($S55&gt;0,LARGE($G55:$R55,4),"-")</f>
        <v>0</v>
      </c>
      <c r="Y55" s="6">
        <f>IF($S55&gt;0,LARGE($G55:$R55,5),"-")</f>
        <v>0</v>
      </c>
      <c r="Z55" s="8">
        <f>SUM(U55:Y55)</f>
        <v>37</v>
      </c>
    </row>
    <row r="56" spans="1:26" ht="15.75">
      <c r="A56" s="10">
        <v>91</v>
      </c>
      <c r="B56" s="11" t="s">
        <v>83</v>
      </c>
      <c r="C56" s="11"/>
      <c r="D56" s="13" t="s">
        <v>16</v>
      </c>
      <c r="E56" s="13">
        <v>2200684</v>
      </c>
      <c r="F56" s="12" t="s">
        <v>141</v>
      </c>
      <c r="G56" s="14">
        <v>36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7">
        <f>SUM(G56:R56)</f>
        <v>36</v>
      </c>
      <c r="T56" s="6">
        <f>COUNT(G56:R56)-COUNTIF(G56:R56,0)</f>
        <v>1</v>
      </c>
      <c r="U56" s="6">
        <f>IF($S56&gt;0,LARGE($G56:$R56,1),"-")</f>
        <v>36</v>
      </c>
      <c r="V56" s="6">
        <f>IF($S56&gt;0,LARGE($G56:$R56,2),"-")</f>
        <v>0</v>
      </c>
      <c r="W56" s="6">
        <f>IF($S56&gt;0,LARGE($G56:$R56,3),"-")</f>
        <v>0</v>
      </c>
      <c r="X56" s="6">
        <f>IF($S56&gt;0,LARGE($G56:$R56,4),"-")</f>
        <v>0</v>
      </c>
      <c r="Y56" s="6">
        <f>IF($S56&gt;0,LARGE($G56:$R56,5),"-")</f>
        <v>0</v>
      </c>
      <c r="Z56" s="8">
        <f>SUM(U56:Y56)</f>
        <v>36</v>
      </c>
    </row>
    <row r="57" spans="1:26" ht="15.75">
      <c r="A57" s="10">
        <v>101</v>
      </c>
      <c r="B57" s="11" t="s">
        <v>253</v>
      </c>
      <c r="C57" s="11"/>
      <c r="D57" s="13" t="s">
        <v>13</v>
      </c>
      <c r="E57" s="13">
        <v>16301092</v>
      </c>
      <c r="F57" s="12" t="s">
        <v>141</v>
      </c>
      <c r="G57" s="14">
        <v>0</v>
      </c>
      <c r="H57" s="14">
        <v>0</v>
      </c>
      <c r="I57" s="14">
        <v>36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7">
        <f>SUM(G57:R57)</f>
        <v>36</v>
      </c>
      <c r="T57" s="6">
        <f>COUNT(G57:R57)-COUNTIF(G57:R57,0)</f>
        <v>1</v>
      </c>
      <c r="U57" s="6">
        <f>IF($S57&gt;0,LARGE($G57:$R57,1),"-")</f>
        <v>36</v>
      </c>
      <c r="V57" s="6">
        <f>IF($S57&gt;0,LARGE($G57:$R57,2),"-")</f>
        <v>0</v>
      </c>
      <c r="W57" s="6">
        <f>IF($S57&gt;0,LARGE($G57:$R57,3),"-")</f>
        <v>0</v>
      </c>
      <c r="X57" s="6">
        <f>IF($S57&gt;0,LARGE($G57:$R57,4),"-")</f>
        <v>0</v>
      </c>
      <c r="Y57" s="6">
        <f>IF($S57&gt;0,LARGE($G57:$R57,5),"-")</f>
        <v>0</v>
      </c>
      <c r="Z57" s="8">
        <f>SUM(U57:Y57)</f>
        <v>36</v>
      </c>
    </row>
    <row r="58" spans="1:26" ht="15.75">
      <c r="A58" s="10">
        <v>60</v>
      </c>
      <c r="B58" s="11" t="s">
        <v>84</v>
      </c>
      <c r="C58" s="11"/>
      <c r="D58" s="13" t="s">
        <v>16</v>
      </c>
      <c r="E58" s="13">
        <v>2201012</v>
      </c>
      <c r="F58" s="14" t="s">
        <v>141</v>
      </c>
      <c r="G58" s="14">
        <v>0</v>
      </c>
      <c r="H58" s="14">
        <v>0</v>
      </c>
      <c r="I58" s="14">
        <v>0</v>
      </c>
      <c r="J58" s="14">
        <v>0</v>
      </c>
      <c r="K58" s="14">
        <v>35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7">
        <f>SUM(G58:R58)</f>
        <v>35</v>
      </c>
      <c r="T58" s="6">
        <f>COUNT(G58:R58)-COUNTIF(G58:R58,0)</f>
        <v>1</v>
      </c>
      <c r="U58" s="6">
        <f>IF($S58&gt;0,LARGE($G58:$R58,1),"-")</f>
        <v>35</v>
      </c>
      <c r="V58" s="6">
        <f>IF($S58&gt;0,LARGE($G58:$R58,2),"-")</f>
        <v>0</v>
      </c>
      <c r="W58" s="6">
        <f>IF($S58&gt;0,LARGE($G58:$R58,3),"-")</f>
        <v>0</v>
      </c>
      <c r="X58" s="6">
        <f>IF($S58&gt;0,LARGE($G58:$R58,4),"-")</f>
        <v>0</v>
      </c>
      <c r="Y58" s="6">
        <f>IF($S58&gt;0,LARGE($G58:$R58,5),"-")</f>
        <v>0</v>
      </c>
      <c r="Z58" s="8">
        <f>SUM(U58:Y58)</f>
        <v>35</v>
      </c>
    </row>
    <row r="59" spans="1:26" ht="15.75">
      <c r="A59" s="10">
        <v>55</v>
      </c>
      <c r="B59" s="11" t="s">
        <v>50</v>
      </c>
      <c r="C59" s="11"/>
      <c r="D59" s="13" t="s">
        <v>13</v>
      </c>
      <c r="E59" s="13">
        <v>16300495</v>
      </c>
      <c r="F59" s="14" t="s">
        <v>141</v>
      </c>
      <c r="G59" s="14">
        <v>34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7">
        <f>SUM(G59:R59)</f>
        <v>34</v>
      </c>
      <c r="T59" s="6">
        <f>COUNT(G59:R59)-COUNTIF(G59:R59,0)</f>
        <v>1</v>
      </c>
      <c r="U59" s="6">
        <f>IF($S59&gt;0,LARGE($G59:$R59,1),"-")</f>
        <v>34</v>
      </c>
      <c r="V59" s="6">
        <f>IF($S59&gt;0,LARGE($G59:$R59,2),"-")</f>
        <v>0</v>
      </c>
      <c r="W59" s="6">
        <f>IF($S59&gt;0,LARGE($G59:$R59,3),"-")</f>
        <v>0</v>
      </c>
      <c r="X59" s="6">
        <f>IF($S59&gt;0,LARGE($G59:$R59,4),"-")</f>
        <v>0</v>
      </c>
      <c r="Y59" s="6">
        <f>IF($S59&gt;0,LARGE($G59:$R59,5),"-")</f>
        <v>0</v>
      </c>
      <c r="Z59" s="8">
        <f>SUM(U59:Y59)</f>
        <v>34</v>
      </c>
    </row>
    <row r="60" spans="1:26" ht="15.75">
      <c r="A60" s="10">
        <v>101</v>
      </c>
      <c r="B60" s="11" t="s">
        <v>263</v>
      </c>
      <c r="C60" s="11"/>
      <c r="D60" s="13" t="s">
        <v>13</v>
      </c>
      <c r="E60" s="13">
        <v>16300633</v>
      </c>
      <c r="F60" s="12" t="s">
        <v>141</v>
      </c>
      <c r="G60" s="14">
        <v>0</v>
      </c>
      <c r="H60" s="14">
        <v>0</v>
      </c>
      <c r="I60" s="14">
        <v>0</v>
      </c>
      <c r="J60" s="14">
        <v>0</v>
      </c>
      <c r="K60" s="14">
        <v>32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7">
        <f>SUM(G60:R60)</f>
        <v>32</v>
      </c>
      <c r="T60" s="6">
        <f>COUNT(G60:R60)-COUNTIF(G60:R60,0)</f>
        <v>1</v>
      </c>
      <c r="U60" s="6">
        <f>IF($S60&gt;0,LARGE($G60:$R60,1),"-")</f>
        <v>32</v>
      </c>
      <c r="V60" s="6">
        <f>IF($S60&gt;0,LARGE($G60:$R60,2),"-")</f>
        <v>0</v>
      </c>
      <c r="W60" s="6">
        <f>IF($S60&gt;0,LARGE($G60:$R60,3),"-")</f>
        <v>0</v>
      </c>
      <c r="X60" s="6">
        <f>IF($S60&gt;0,LARGE($G60:$R60,4),"-")</f>
        <v>0</v>
      </c>
      <c r="Y60" s="6">
        <f>IF($S60&gt;0,LARGE($G60:$R60,5),"-")</f>
        <v>0</v>
      </c>
      <c r="Z60" s="8">
        <f>SUM(U60:Y60)</f>
        <v>32</v>
      </c>
    </row>
    <row r="61" spans="1:26" ht="15.75">
      <c r="A61" s="10">
        <v>98</v>
      </c>
      <c r="B61" s="11" t="s">
        <v>248</v>
      </c>
      <c r="C61" s="11"/>
      <c r="D61" s="13" t="s">
        <v>13</v>
      </c>
      <c r="E61" s="13">
        <v>16300125</v>
      </c>
      <c r="F61" s="12" t="s">
        <v>141</v>
      </c>
      <c r="G61" s="14">
        <v>31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7">
        <f>SUM(G61:R61)</f>
        <v>31</v>
      </c>
      <c r="T61" s="6">
        <f>COUNT(G61:R61)-COUNTIF(G61:R61,0)</f>
        <v>1</v>
      </c>
      <c r="U61" s="6">
        <f>IF($S61&gt;0,LARGE($G61:$R61,1),"-")</f>
        <v>31</v>
      </c>
      <c r="V61" s="6">
        <f>IF($S61&gt;0,LARGE($G61:$R61,2),"-")</f>
        <v>0</v>
      </c>
      <c r="W61" s="6">
        <f>IF($S61&gt;0,LARGE($G61:$R61,3),"-")</f>
        <v>0</v>
      </c>
      <c r="X61" s="6">
        <f>IF($S61&gt;0,LARGE($G61:$R61,4),"-")</f>
        <v>0</v>
      </c>
      <c r="Y61" s="6">
        <f>IF($S61&gt;0,LARGE($G61:$R61,5),"-")</f>
        <v>0</v>
      </c>
      <c r="Z61" s="8">
        <f>SUM(U61:Y61)</f>
        <v>31</v>
      </c>
    </row>
    <row r="62" spans="1:26" ht="15.75">
      <c r="A62" s="10">
        <v>103</v>
      </c>
      <c r="B62" s="11" t="s">
        <v>255</v>
      </c>
      <c r="C62" s="11"/>
      <c r="D62" s="13" t="s">
        <v>256</v>
      </c>
      <c r="E62" s="13">
        <v>902823</v>
      </c>
      <c r="F62" s="12" t="s">
        <v>141</v>
      </c>
      <c r="G62" s="14">
        <v>0</v>
      </c>
      <c r="H62" s="14">
        <v>0</v>
      </c>
      <c r="I62" s="14">
        <v>27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7">
        <f>SUM(G62:R62)</f>
        <v>27</v>
      </c>
      <c r="T62" s="6">
        <f>COUNT(G62:R62)-COUNTIF(G62:R62,0)</f>
        <v>1</v>
      </c>
      <c r="U62" s="6">
        <f>IF($S62&gt;0,LARGE($G62:$R62,1),"-")</f>
        <v>27</v>
      </c>
      <c r="V62" s="6">
        <f>IF($S62&gt;0,LARGE($G62:$R62,2),"-")</f>
        <v>0</v>
      </c>
      <c r="W62" s="6">
        <f>IF($S62&gt;0,LARGE($G62:$R62,3),"-")</f>
        <v>0</v>
      </c>
      <c r="X62" s="6">
        <f>IF($S62&gt;0,LARGE($G62:$R62,4),"-")</f>
        <v>0</v>
      </c>
      <c r="Y62" s="6">
        <f>IF($S62&gt;0,LARGE($G62:$R62,5),"-")</f>
        <v>0</v>
      </c>
      <c r="Z62" s="8">
        <f>SUM(U62:Y62)</f>
        <v>27</v>
      </c>
    </row>
    <row r="63" spans="1:26" ht="15.75">
      <c r="A63" s="10">
        <v>48</v>
      </c>
      <c r="B63" s="11" t="s">
        <v>57</v>
      </c>
      <c r="C63" s="11"/>
      <c r="D63" s="13" t="s">
        <v>13</v>
      </c>
      <c r="E63" s="13">
        <v>16300775</v>
      </c>
      <c r="F63" s="12" t="s">
        <v>141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25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7">
        <f>SUM(G63:R63)</f>
        <v>25</v>
      </c>
      <c r="T63" s="6">
        <f>COUNT(G63:R63)-COUNTIF(G63:R63,0)</f>
        <v>1</v>
      </c>
      <c r="U63" s="6">
        <f>IF($S63&gt;0,LARGE($G63:$R63,1),"-")</f>
        <v>25</v>
      </c>
      <c r="V63" s="6">
        <f>IF($S63&gt;0,LARGE($G63:$R63,2),"-")</f>
        <v>0</v>
      </c>
      <c r="W63" s="6">
        <f>IF($S63&gt;0,LARGE($G63:$R63,3),"-")</f>
        <v>0</v>
      </c>
      <c r="X63" s="6">
        <f>IF($S63&gt;0,LARGE($G63:$R63,4),"-")</f>
        <v>0</v>
      </c>
      <c r="Y63" s="6">
        <f>IF($S63&gt;0,LARGE($G63:$R63,5),"-")</f>
        <v>0</v>
      </c>
      <c r="Z63" s="8">
        <f>SUM(U63:Y63)</f>
        <v>25</v>
      </c>
    </row>
    <row r="64" spans="1:26" ht="15.75">
      <c r="A64" s="10">
        <v>104</v>
      </c>
      <c r="B64" s="11" t="s">
        <v>257</v>
      </c>
      <c r="C64" s="11"/>
      <c r="D64" s="13" t="s">
        <v>179</v>
      </c>
      <c r="E64" s="13">
        <v>12505442</v>
      </c>
      <c r="F64" s="12" t="s">
        <v>141</v>
      </c>
      <c r="G64" s="14">
        <v>0</v>
      </c>
      <c r="H64" s="14">
        <v>0</v>
      </c>
      <c r="I64" s="14">
        <v>24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7">
        <f>SUM(G64:R64)</f>
        <v>24</v>
      </c>
      <c r="T64" s="6">
        <f>COUNT(G64:R64)-COUNTIF(G64:R64,0)</f>
        <v>1</v>
      </c>
      <c r="U64" s="6">
        <f>IF($S64&gt;0,LARGE($G64:$R64,1),"-")</f>
        <v>24</v>
      </c>
      <c r="V64" s="6">
        <f>IF($S64&gt;0,LARGE($G64:$R64,2),"-")</f>
        <v>0</v>
      </c>
      <c r="W64" s="6">
        <f>IF($S64&gt;0,LARGE($G64:$R64,3),"-")</f>
        <v>0</v>
      </c>
      <c r="X64" s="6">
        <f>IF($S64&gt;0,LARGE($G64:$R64,4),"-")</f>
        <v>0</v>
      </c>
      <c r="Y64" s="6">
        <f>IF($S64&gt;0,LARGE($G64:$R64,5),"-")</f>
        <v>0</v>
      </c>
      <c r="Z64" s="8">
        <f>SUM(U64:Y64)</f>
        <v>24</v>
      </c>
    </row>
    <row r="65" spans="1:26" ht="15.75">
      <c r="A65" s="10">
        <v>102</v>
      </c>
      <c r="B65" s="11" t="s">
        <v>264</v>
      </c>
      <c r="C65" s="11"/>
      <c r="D65" s="13" t="s">
        <v>16</v>
      </c>
      <c r="E65" s="13">
        <v>2201052</v>
      </c>
      <c r="F65" s="12" t="s">
        <v>141</v>
      </c>
      <c r="G65" s="14">
        <v>0</v>
      </c>
      <c r="H65" s="14">
        <v>0</v>
      </c>
      <c r="I65" s="14">
        <v>0</v>
      </c>
      <c r="J65" s="14">
        <v>0</v>
      </c>
      <c r="K65" s="14">
        <v>16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7">
        <f>SUM(G65:R65)</f>
        <v>16</v>
      </c>
      <c r="T65" s="6">
        <f>COUNT(G65:R65)-COUNTIF(G65:R65,0)</f>
        <v>1</v>
      </c>
      <c r="U65" s="6">
        <f>IF($S65&gt;0,LARGE($G65:$R65,1),"-")</f>
        <v>16</v>
      </c>
      <c r="V65" s="6">
        <f>IF($S65&gt;0,LARGE($G65:$R65,2),"-")</f>
        <v>0</v>
      </c>
      <c r="W65" s="6">
        <f>IF($S65&gt;0,LARGE($G65:$R65,3),"-")</f>
        <v>0</v>
      </c>
      <c r="X65" s="6">
        <f>IF($S65&gt;0,LARGE($G65:$R65,4),"-")</f>
        <v>0</v>
      </c>
      <c r="Y65" s="6">
        <f>IF($S65&gt;0,LARGE($G65:$R65,5),"-")</f>
        <v>0</v>
      </c>
      <c r="Z65" s="8">
        <f>SUM(U65:Y65)</f>
        <v>16</v>
      </c>
    </row>
    <row r="66" spans="1:26" ht="15.75">
      <c r="A66" s="10">
        <v>88</v>
      </c>
      <c r="B66" s="11" t="s">
        <v>28</v>
      </c>
      <c r="C66" s="11"/>
      <c r="D66" s="13" t="s">
        <v>29</v>
      </c>
      <c r="E66" s="13">
        <v>8400181</v>
      </c>
      <c r="F66" s="12" t="s">
        <v>141</v>
      </c>
      <c r="G66" s="14">
        <v>14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7">
        <f>SUM(G66:R66)</f>
        <v>14</v>
      </c>
      <c r="T66" s="6">
        <f>COUNT(G66:R66)-COUNTIF(G66:R66,0)</f>
        <v>1</v>
      </c>
      <c r="U66" s="6">
        <f>IF($S66&gt;0,LARGE($G66:$R66,1),"-")</f>
        <v>14</v>
      </c>
      <c r="V66" s="6">
        <f>IF($S66&gt;0,LARGE($G66:$R66,2),"-")</f>
        <v>0</v>
      </c>
      <c r="W66" s="6">
        <f>IF($S66&gt;0,LARGE($G66:$R66,3),"-")</f>
        <v>0</v>
      </c>
      <c r="X66" s="6">
        <f>IF($S66&gt;0,LARGE($G66:$R66,4),"-")</f>
        <v>0</v>
      </c>
      <c r="Y66" s="6">
        <f>IF($S66&gt;0,LARGE($G66:$R66,5),"-")</f>
        <v>0</v>
      </c>
      <c r="Z66" s="8">
        <f>SUM(U66:Y66)</f>
        <v>14</v>
      </c>
    </row>
    <row r="67" spans="1:26" ht="15.75">
      <c r="A67" s="10">
        <v>50</v>
      </c>
      <c r="B67" s="11" t="s">
        <v>22</v>
      </c>
      <c r="C67" s="11"/>
      <c r="D67" s="13" t="s">
        <v>23</v>
      </c>
      <c r="E67" s="13">
        <v>10600499</v>
      </c>
      <c r="F67" s="12" t="s">
        <v>141</v>
      </c>
      <c r="G67" s="14">
        <v>12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7">
        <f>SUM(G67:R67)</f>
        <v>12</v>
      </c>
      <c r="T67" s="6">
        <f>COUNT(G67:R67)-COUNTIF(G67:R67,0)</f>
        <v>1</v>
      </c>
      <c r="U67" s="6">
        <f>IF($S67&gt;0,LARGE($G67:$R67,1),"-")</f>
        <v>12</v>
      </c>
      <c r="V67" s="6">
        <f>IF($S67&gt;0,LARGE($G67:$R67,2),"-")</f>
        <v>0</v>
      </c>
      <c r="W67" s="6">
        <f>IF($S67&gt;0,LARGE($G67:$R67,3),"-")</f>
        <v>0</v>
      </c>
      <c r="X67" s="6">
        <f>IF($S67&gt;0,LARGE($G67:$R67,4),"-")</f>
        <v>0</v>
      </c>
      <c r="Y67" s="6">
        <f>IF($S67&gt;0,LARGE($G67:$R67,5),"-")</f>
        <v>0</v>
      </c>
      <c r="Z67" s="8">
        <f>SUM(U67:Y67)</f>
        <v>12</v>
      </c>
    </row>
    <row r="68" spans="1:26" ht="15.75">
      <c r="A68" s="10">
        <v>106</v>
      </c>
      <c r="B68" s="13" t="s">
        <v>178</v>
      </c>
      <c r="C68" s="13"/>
      <c r="D68" s="13" t="s">
        <v>179</v>
      </c>
      <c r="E68" s="13">
        <v>12505292</v>
      </c>
      <c r="F68" s="14"/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7">
        <f>SUM(G68:R68)</f>
        <v>0</v>
      </c>
      <c r="T68" s="6">
        <f>COUNT(G68:R68)-COUNTIF(G68:R68,0)</f>
        <v>0</v>
      </c>
      <c r="U68" s="6" t="str">
        <f>IF($S68&gt;0,LARGE($G68:$R68,1),"-")</f>
        <v>-</v>
      </c>
      <c r="V68" s="6" t="str">
        <f>IF($S68&gt;0,LARGE($G68:$R68,2),"-")</f>
        <v>-</v>
      </c>
      <c r="W68" s="6" t="str">
        <f>IF($S68&gt;0,LARGE($G68:$R68,3),"-")</f>
        <v>-</v>
      </c>
      <c r="X68" s="6" t="str">
        <f>IF($S68&gt;0,LARGE($G68:$R68,4),"-")</f>
        <v>-</v>
      </c>
      <c r="Y68" s="6" t="str">
        <f>IF($S68&gt;0,LARGE($G68:$R68,5),"-")</f>
        <v>-</v>
      </c>
      <c r="Z68" s="8">
        <f>SUM(U68:Y68)</f>
        <v>0</v>
      </c>
    </row>
    <row r="69" spans="1:26" ht="15.75">
      <c r="A69" s="10">
        <v>32</v>
      </c>
      <c r="B69" s="11" t="s">
        <v>92</v>
      </c>
      <c r="C69" s="11"/>
      <c r="D69" s="11" t="s">
        <v>42</v>
      </c>
      <c r="E69" s="11">
        <v>11200838</v>
      </c>
      <c r="F69" s="12"/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7">
        <f>SUM(G69:R69)</f>
        <v>0</v>
      </c>
      <c r="T69" s="6">
        <f>COUNT(G69:R69)-COUNTIF(G69:R69,0)</f>
        <v>0</v>
      </c>
      <c r="U69" s="6" t="str">
        <f>IF($S69&gt;0,LARGE($G69:$R69,1),"-")</f>
        <v>-</v>
      </c>
      <c r="V69" s="6" t="str">
        <f>IF($S69&gt;0,LARGE($G69:$R69,2),"-")</f>
        <v>-</v>
      </c>
      <c r="W69" s="6" t="str">
        <f>IF($S69&gt;0,LARGE($G69:$R69,3),"-")</f>
        <v>-</v>
      </c>
      <c r="X69" s="6" t="str">
        <f>IF($S69&gt;0,LARGE($G69:$R69,4),"-")</f>
        <v>-</v>
      </c>
      <c r="Y69" s="6" t="str">
        <f>IF($S69&gt;0,LARGE($G69:$R69,5),"-")</f>
        <v>-</v>
      </c>
      <c r="Z69" s="8">
        <f>SUM(U69:Y69)</f>
        <v>0</v>
      </c>
    </row>
    <row r="70" spans="1:26" ht="15.75">
      <c r="A70" s="10">
        <v>18</v>
      </c>
      <c r="B70" s="11" t="s">
        <v>105</v>
      </c>
      <c r="C70" s="11"/>
      <c r="D70" s="11" t="s">
        <v>13</v>
      </c>
      <c r="E70" s="11">
        <v>16300068</v>
      </c>
      <c r="F70" s="12"/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7">
        <f>SUM(G70:R70)</f>
        <v>0</v>
      </c>
      <c r="T70" s="6">
        <f>COUNT(G70:R70)-COUNTIF(G70:R70,0)</f>
        <v>0</v>
      </c>
      <c r="U70" s="6" t="str">
        <f>IF($S70&gt;0,LARGE($G70:$R70,1),"-")</f>
        <v>-</v>
      </c>
      <c r="V70" s="6" t="str">
        <f>IF($S70&gt;0,LARGE($G70:$R70,2),"-")</f>
        <v>-</v>
      </c>
      <c r="W70" s="6" t="str">
        <f>IF($S70&gt;0,LARGE($G70:$R70,3),"-")</f>
        <v>-</v>
      </c>
      <c r="X70" s="6" t="str">
        <f>IF($S70&gt;0,LARGE($G70:$R70,4),"-")</f>
        <v>-</v>
      </c>
      <c r="Y70" s="6" t="str">
        <f>IF($S70&gt;0,LARGE($G70:$R70,5),"-")</f>
        <v>-</v>
      </c>
      <c r="Z70" s="8">
        <f>SUM(U70:Y70)</f>
        <v>0</v>
      </c>
    </row>
    <row r="71" spans="1:26" ht="15.75">
      <c r="A71" s="10">
        <v>116</v>
      </c>
      <c r="B71" s="13" t="s">
        <v>208</v>
      </c>
      <c r="C71" s="13"/>
      <c r="D71" s="11" t="s">
        <v>16</v>
      </c>
      <c r="E71" s="11">
        <v>2200923</v>
      </c>
      <c r="F71" s="14"/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7">
        <f>SUM(G71:R71)</f>
        <v>0</v>
      </c>
      <c r="T71" s="6">
        <f>COUNT(G71:R71)-COUNTIF(G71:R71,0)</f>
        <v>0</v>
      </c>
      <c r="U71" s="6" t="str">
        <f>IF($S71&gt;0,LARGE($G71:$R71,1),"-")</f>
        <v>-</v>
      </c>
      <c r="V71" s="6" t="str">
        <f>IF($S71&gt;0,LARGE($G71:$R71,2),"-")</f>
        <v>-</v>
      </c>
      <c r="W71" s="6" t="str">
        <f>IF($S71&gt;0,LARGE($G71:$R71,3),"-")</f>
        <v>-</v>
      </c>
      <c r="X71" s="6" t="str">
        <f>IF($S71&gt;0,LARGE($G71:$R71,4),"-")</f>
        <v>-</v>
      </c>
      <c r="Y71" s="6" t="str">
        <f>IF($S71&gt;0,LARGE($G71:$R71,5),"-")</f>
        <v>-</v>
      </c>
      <c r="Z71" s="8">
        <f>SUM(U71:Y71)</f>
        <v>0</v>
      </c>
    </row>
    <row r="72" spans="1:26" ht="15.75">
      <c r="A72" s="10">
        <v>25</v>
      </c>
      <c r="B72" s="11" t="s">
        <v>67</v>
      </c>
      <c r="C72" s="11"/>
      <c r="D72" s="13" t="s">
        <v>68</v>
      </c>
      <c r="E72" s="13">
        <v>4400754</v>
      </c>
      <c r="F72" s="12"/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7">
        <f>SUM(G72:R72)</f>
        <v>0</v>
      </c>
      <c r="T72" s="6">
        <f>COUNT(G72:R72)-COUNTIF(G72:R72,0)</f>
        <v>0</v>
      </c>
      <c r="U72" s="6" t="str">
        <f>IF($S72&gt;0,LARGE($G72:$R72,1),"-")</f>
        <v>-</v>
      </c>
      <c r="V72" s="6" t="str">
        <f>IF($S72&gt;0,LARGE($G72:$R72,2),"-")</f>
        <v>-</v>
      </c>
      <c r="W72" s="6" t="str">
        <f>IF($S72&gt;0,LARGE($G72:$R72,3),"-")</f>
        <v>-</v>
      </c>
      <c r="X72" s="6" t="str">
        <f>IF($S72&gt;0,LARGE($G72:$R72,4),"-")</f>
        <v>-</v>
      </c>
      <c r="Y72" s="6" t="str">
        <f>IF($S72&gt;0,LARGE($G72:$R72,5),"-")</f>
        <v>-</v>
      </c>
      <c r="Z72" s="8">
        <f>SUM(U72:Y72)</f>
        <v>0</v>
      </c>
    </row>
    <row r="73" spans="1:26" ht="15.75">
      <c r="A73" s="10">
        <v>113</v>
      </c>
      <c r="B73" s="13" t="s">
        <v>198</v>
      </c>
      <c r="C73" s="13"/>
      <c r="D73" s="13" t="s">
        <v>199</v>
      </c>
      <c r="E73" s="13">
        <v>8901625</v>
      </c>
      <c r="F73" s="14"/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7">
        <f>SUM(G73:R73)</f>
        <v>0</v>
      </c>
      <c r="T73" s="6">
        <f>COUNT(G73:R73)-COUNTIF(G73:R73,0)</f>
        <v>0</v>
      </c>
      <c r="U73" s="6" t="str">
        <f>IF($S73&gt;0,LARGE($G73:$R73,1),"-")</f>
        <v>-</v>
      </c>
      <c r="V73" s="6" t="str">
        <f>IF($S73&gt;0,LARGE($G73:$R73,2),"-")</f>
        <v>-</v>
      </c>
      <c r="W73" s="6" t="str">
        <f>IF($S73&gt;0,LARGE($G73:$R73,3),"-")</f>
        <v>-</v>
      </c>
      <c r="X73" s="6" t="str">
        <f>IF($S73&gt;0,LARGE($G73:$R73,4),"-")</f>
        <v>-</v>
      </c>
      <c r="Y73" s="6" t="str">
        <f>IF($S73&gt;0,LARGE($G73:$R73,5),"-")</f>
        <v>-</v>
      </c>
      <c r="Z73" s="8">
        <f>SUM(U73:Y73)</f>
        <v>0</v>
      </c>
    </row>
    <row r="74" spans="1:26" ht="15.75">
      <c r="A74" s="10">
        <v>23</v>
      </c>
      <c r="B74" s="11" t="s">
        <v>121</v>
      </c>
      <c r="C74" s="11"/>
      <c r="D74" s="13" t="s">
        <v>42</v>
      </c>
      <c r="E74" s="13">
        <v>11200879</v>
      </c>
      <c r="F74" s="12"/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7">
        <f>SUM(G74:R74)</f>
        <v>0</v>
      </c>
      <c r="T74" s="6">
        <f>COUNT(G74:R74)-COUNTIF(G74:R74,0)</f>
        <v>0</v>
      </c>
      <c r="U74" s="6" t="str">
        <f>IF($S74&gt;0,LARGE($G74:$R74,1),"-")</f>
        <v>-</v>
      </c>
      <c r="V74" s="6" t="str">
        <f>IF($S74&gt;0,LARGE($G74:$R74,2),"-")</f>
        <v>-</v>
      </c>
      <c r="W74" s="6" t="str">
        <f>IF($S74&gt;0,LARGE($G74:$R74,3),"-")</f>
        <v>-</v>
      </c>
      <c r="X74" s="6" t="str">
        <f>IF($S74&gt;0,LARGE($G74:$R74,4),"-")</f>
        <v>-</v>
      </c>
      <c r="Y74" s="6" t="str">
        <f>IF($S74&gt;0,LARGE($G74:$R74,5),"-")</f>
        <v>-</v>
      </c>
      <c r="Z74" s="8">
        <f>SUM(U74:Y74)</f>
        <v>0</v>
      </c>
    </row>
    <row r="75" spans="1:26" ht="15.75">
      <c r="A75" s="10">
        <v>134</v>
      </c>
      <c r="B75" s="13" t="s">
        <v>247</v>
      </c>
      <c r="C75" s="13"/>
      <c r="D75" s="13" t="s">
        <v>245</v>
      </c>
      <c r="E75" s="13">
        <v>8501313</v>
      </c>
      <c r="F75" s="14"/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7">
        <f>SUM(G75:R75)</f>
        <v>0</v>
      </c>
      <c r="T75" s="6">
        <f>COUNT(G75:R75)-COUNTIF(G75:R75,0)</f>
        <v>0</v>
      </c>
      <c r="U75" s="6" t="str">
        <f>IF($S75&gt;0,LARGE($G75:$R75,1),"-")</f>
        <v>-</v>
      </c>
      <c r="V75" s="6" t="str">
        <f>IF($S75&gt;0,LARGE($G75:$R75,2),"-")</f>
        <v>-</v>
      </c>
      <c r="W75" s="6" t="str">
        <f>IF($S75&gt;0,LARGE($G75:$R75,3),"-")</f>
        <v>-</v>
      </c>
      <c r="X75" s="6" t="str">
        <f>IF($S75&gt;0,LARGE($G75:$R75,4),"-")</f>
        <v>-</v>
      </c>
      <c r="Y75" s="6" t="str">
        <f>IF($S75&gt;0,LARGE($G75:$R75,5),"-")</f>
        <v>-</v>
      </c>
      <c r="Z75" s="8">
        <f>SUM(U75:Y75)</f>
        <v>0</v>
      </c>
    </row>
    <row r="76" spans="1:26" ht="15.75">
      <c r="A76" s="10">
        <v>15</v>
      </c>
      <c r="B76" s="11" t="s">
        <v>71</v>
      </c>
      <c r="C76" s="11"/>
      <c r="D76" s="11" t="s">
        <v>42</v>
      </c>
      <c r="E76" s="11">
        <v>11200372</v>
      </c>
      <c r="F76" s="12"/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7">
        <f>SUM(G76:R76)</f>
        <v>0</v>
      </c>
      <c r="T76" s="6">
        <f>COUNT(G76:R76)-COUNTIF(G76:R76,0)</f>
        <v>0</v>
      </c>
      <c r="U76" s="6" t="str">
        <f>IF($S76&gt;0,LARGE($G76:$R76,1),"-")</f>
        <v>-</v>
      </c>
      <c r="V76" s="6" t="str">
        <f>IF($S76&gt;0,LARGE($G76:$R76,2),"-")</f>
        <v>-</v>
      </c>
      <c r="W76" s="6" t="str">
        <f>IF($S76&gt;0,LARGE($G76:$R76,3),"-")</f>
        <v>-</v>
      </c>
      <c r="X76" s="6" t="str">
        <f>IF($S76&gt;0,LARGE($G76:$R76,4),"-")</f>
        <v>-</v>
      </c>
      <c r="Y76" s="6" t="str">
        <f>IF($S76&gt;0,LARGE($G76:$R76,5),"-")</f>
        <v>-</v>
      </c>
      <c r="Z76" s="8">
        <f>SUM(U76:Y76)</f>
        <v>0</v>
      </c>
    </row>
    <row r="77" spans="1:26" ht="15.75">
      <c r="A77" s="10">
        <v>121</v>
      </c>
      <c r="B77" s="13" t="s">
        <v>220</v>
      </c>
      <c r="C77" s="13"/>
      <c r="D77" s="13" t="s">
        <v>40</v>
      </c>
      <c r="E77" s="13">
        <v>5600723</v>
      </c>
      <c r="F77" s="14"/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7">
        <f>SUM(G77:R77)</f>
        <v>0</v>
      </c>
      <c r="T77" s="6">
        <f>COUNT(G77:R77)-COUNTIF(G77:R77,0)</f>
        <v>0</v>
      </c>
      <c r="U77" s="6" t="str">
        <f>IF($S77&gt;0,LARGE($G77:$R77,1),"-")</f>
        <v>-</v>
      </c>
      <c r="V77" s="6" t="str">
        <f>IF($S77&gt;0,LARGE($G77:$R77,2),"-")</f>
        <v>-</v>
      </c>
      <c r="W77" s="6" t="str">
        <f>IF($S77&gt;0,LARGE($G77:$R77,3),"-")</f>
        <v>-</v>
      </c>
      <c r="X77" s="6" t="str">
        <f>IF($S77&gt;0,LARGE($G77:$R77,4),"-")</f>
        <v>-</v>
      </c>
      <c r="Y77" s="6" t="str">
        <f>IF($S77&gt;0,LARGE($G77:$R77,5),"-")</f>
        <v>-</v>
      </c>
      <c r="Z77" s="8">
        <f>SUM(U77:Y77)</f>
        <v>0</v>
      </c>
    </row>
    <row r="78" spans="1:26" ht="15.75">
      <c r="A78" s="10">
        <v>118</v>
      </c>
      <c r="B78" s="13" t="s">
        <v>210</v>
      </c>
      <c r="C78" s="13"/>
      <c r="D78" s="11" t="s">
        <v>13</v>
      </c>
      <c r="E78" s="13">
        <v>16300769</v>
      </c>
      <c r="F78" s="14"/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7">
        <f>SUM(G78:R78)</f>
        <v>0</v>
      </c>
      <c r="T78" s="6">
        <f>COUNT(G78:R78)-COUNTIF(G78:R78,0)</f>
        <v>0</v>
      </c>
      <c r="U78" s="6" t="str">
        <f>IF($S78&gt;0,LARGE($G78:$R78,1),"-")</f>
        <v>-</v>
      </c>
      <c r="V78" s="6" t="str">
        <f>IF($S78&gt;0,LARGE($G78:$R78,2),"-")</f>
        <v>-</v>
      </c>
      <c r="W78" s="6" t="str">
        <f>IF($S78&gt;0,LARGE($G78:$R78,3),"-")</f>
        <v>-</v>
      </c>
      <c r="X78" s="6" t="str">
        <f>IF($S78&gt;0,LARGE($G78:$R78,4),"-")</f>
        <v>-</v>
      </c>
      <c r="Y78" s="6" t="str">
        <f>IF($S78&gt;0,LARGE($G78:$R78,5),"-")</f>
        <v>-</v>
      </c>
      <c r="Z78" s="8">
        <f>SUM(U78:Y78)</f>
        <v>0</v>
      </c>
    </row>
    <row r="79" spans="1:26" ht="15.75">
      <c r="A79" s="10">
        <v>99</v>
      </c>
      <c r="B79" s="11" t="s">
        <v>143</v>
      </c>
      <c r="C79" s="11"/>
      <c r="D79" s="11" t="s">
        <v>13</v>
      </c>
      <c r="E79" s="11">
        <v>16300007</v>
      </c>
      <c r="F79" s="12"/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7">
        <f>SUM(G79:R79)</f>
        <v>0</v>
      </c>
      <c r="T79" s="6">
        <f>COUNT(G79:R79)-COUNTIF(G79:R79,0)</f>
        <v>0</v>
      </c>
      <c r="U79" s="6" t="str">
        <f>IF($S79&gt;0,LARGE($G79:$R79,1),"-")</f>
        <v>-</v>
      </c>
      <c r="V79" s="6" t="str">
        <f>IF($S79&gt;0,LARGE($G79:$R79,2),"-")</f>
        <v>-</v>
      </c>
      <c r="W79" s="6" t="str">
        <f>IF($S79&gt;0,LARGE($G79:$R79,3),"-")</f>
        <v>-</v>
      </c>
      <c r="X79" s="6" t="str">
        <f>IF($S79&gt;0,LARGE($G79:$R79,4),"-")</f>
        <v>-</v>
      </c>
      <c r="Y79" s="6" t="str">
        <f>IF($S79&gt;0,LARGE($G79:$R79,5),"-")</f>
        <v>-</v>
      </c>
      <c r="Z79" s="8">
        <f>SUM(U79:Y79)</f>
        <v>0</v>
      </c>
    </row>
    <row r="80" spans="1:26" ht="15.75">
      <c r="A80" s="10">
        <v>75</v>
      </c>
      <c r="B80" s="11" t="s">
        <v>55</v>
      </c>
      <c r="C80" s="11"/>
      <c r="D80" s="13" t="s">
        <v>13</v>
      </c>
      <c r="E80" s="13">
        <v>16300665</v>
      </c>
      <c r="F80" s="12"/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7">
        <f>SUM(G80:R80)</f>
        <v>0</v>
      </c>
      <c r="T80" s="6">
        <f>COUNT(G80:R80)-COUNTIF(G80:R80,0)</f>
        <v>0</v>
      </c>
      <c r="U80" s="6" t="str">
        <f>IF($S80&gt;0,LARGE($G80:$R80,1),"-")</f>
        <v>-</v>
      </c>
      <c r="V80" s="6" t="str">
        <f>IF($S80&gt;0,LARGE($G80:$R80,2),"-")</f>
        <v>-</v>
      </c>
      <c r="W80" s="6" t="str">
        <f>IF($S80&gt;0,LARGE($G80:$R80,3),"-")</f>
        <v>-</v>
      </c>
      <c r="X80" s="6" t="str">
        <f>IF($S80&gt;0,LARGE($G80:$R80,4),"-")</f>
        <v>-</v>
      </c>
      <c r="Y80" s="6" t="str">
        <f>IF($S80&gt;0,LARGE($G80:$R80,5),"-")</f>
        <v>-</v>
      </c>
      <c r="Z80" s="8">
        <f>SUM(U80:Y80)</f>
        <v>0</v>
      </c>
    </row>
    <row r="81" spans="1:26" ht="15.75">
      <c r="A81" s="10">
        <v>108</v>
      </c>
      <c r="B81" s="13" t="s">
        <v>188</v>
      </c>
      <c r="C81" s="13"/>
      <c r="D81" s="13" t="s">
        <v>13</v>
      </c>
      <c r="E81" s="13">
        <v>16300303</v>
      </c>
      <c r="F81" s="14"/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7">
        <f>SUM(G81:R81)</f>
        <v>0</v>
      </c>
      <c r="T81" s="6">
        <f>COUNT(G81:R81)-COUNTIF(G81:R81,0)</f>
        <v>0</v>
      </c>
      <c r="U81" s="6" t="str">
        <f>IF($S81&gt;0,LARGE($G81:$R81,1),"-")</f>
        <v>-</v>
      </c>
      <c r="V81" s="6" t="str">
        <f>IF($S81&gt;0,LARGE($G81:$R81,2),"-")</f>
        <v>-</v>
      </c>
      <c r="W81" s="6" t="str">
        <f>IF($S81&gt;0,LARGE($G81:$R81,3),"-")</f>
        <v>-</v>
      </c>
      <c r="X81" s="6" t="str">
        <f>IF($S81&gt;0,LARGE($G81:$R81,4),"-")</f>
        <v>-</v>
      </c>
      <c r="Y81" s="6" t="str">
        <f>IF($S81&gt;0,LARGE($G81:$R81,5),"-")</f>
        <v>-</v>
      </c>
      <c r="Z81" s="8">
        <f>SUM(U81:Y81)</f>
        <v>0</v>
      </c>
    </row>
    <row r="82" spans="1:26" ht="15.75">
      <c r="A82" s="10">
        <v>119</v>
      </c>
      <c r="B82" s="13" t="s">
        <v>213</v>
      </c>
      <c r="C82" s="13"/>
      <c r="D82" s="11" t="s">
        <v>13</v>
      </c>
      <c r="E82" s="11">
        <v>16300906</v>
      </c>
      <c r="F82" s="14"/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7">
        <f>SUM(G82:R82)</f>
        <v>0</v>
      </c>
      <c r="T82" s="6">
        <f>COUNT(G82:R82)-COUNTIF(G82:R82,0)</f>
        <v>0</v>
      </c>
      <c r="U82" s="6" t="str">
        <f>IF($S82&gt;0,LARGE($G82:$R82,1),"-")</f>
        <v>-</v>
      </c>
      <c r="V82" s="6" t="str">
        <f>IF($S82&gt;0,LARGE($G82:$R82,2),"-")</f>
        <v>-</v>
      </c>
      <c r="W82" s="6" t="str">
        <f>IF($S82&gt;0,LARGE($G82:$R82,3),"-")</f>
        <v>-</v>
      </c>
      <c r="X82" s="6" t="str">
        <f>IF($S82&gt;0,LARGE($G82:$R82,4),"-")</f>
        <v>-</v>
      </c>
      <c r="Y82" s="6" t="str">
        <f>IF($S82&gt;0,LARGE($G82:$R82,5),"-")</f>
        <v>-</v>
      </c>
      <c r="Z82" s="8">
        <f>SUM(U82:Y82)</f>
        <v>0</v>
      </c>
    </row>
    <row r="83" spans="1:26" ht="15.75">
      <c r="A83" s="10">
        <v>103</v>
      </c>
      <c r="B83" s="11" t="s">
        <v>148</v>
      </c>
      <c r="C83" s="13"/>
      <c r="D83" s="13" t="s">
        <v>147</v>
      </c>
      <c r="E83" s="13">
        <v>16700010</v>
      </c>
      <c r="F83" s="12"/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7">
        <f>SUM(G83:R83)</f>
        <v>0</v>
      </c>
      <c r="T83" s="6">
        <f>COUNT(G83:R83)-COUNTIF(G83:R83,0)</f>
        <v>0</v>
      </c>
      <c r="U83" s="6" t="str">
        <f>IF($S83&gt;0,LARGE($G83:$R83,1),"-")</f>
        <v>-</v>
      </c>
      <c r="V83" s="6" t="str">
        <f>IF($S83&gt;0,LARGE($G83:$R83,2),"-")</f>
        <v>-</v>
      </c>
      <c r="W83" s="6" t="str">
        <f>IF($S83&gt;0,LARGE($G83:$R83,3),"-")</f>
        <v>-</v>
      </c>
      <c r="X83" s="6" t="str">
        <f>IF($S83&gt;0,LARGE($G83:$R83,4),"-")</f>
        <v>-</v>
      </c>
      <c r="Y83" s="6" t="str">
        <f>IF($S83&gt;0,LARGE($G83:$R83,5),"-")</f>
        <v>-</v>
      </c>
      <c r="Z83" s="8">
        <f>SUM(U83:Y83)</f>
        <v>0</v>
      </c>
    </row>
    <row r="84" spans="1:26" ht="15.75">
      <c r="A84" s="10">
        <v>114</v>
      </c>
      <c r="B84" s="13" t="s">
        <v>203</v>
      </c>
      <c r="C84" s="13"/>
      <c r="D84" s="11" t="s">
        <v>40</v>
      </c>
      <c r="E84" s="11">
        <v>5600255</v>
      </c>
      <c r="F84" s="14"/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7">
        <f>SUM(G84:R84)</f>
        <v>0</v>
      </c>
      <c r="T84" s="6">
        <f>COUNT(G84:R84)-COUNTIF(G84:R84,0)</f>
        <v>0</v>
      </c>
      <c r="U84" s="6" t="str">
        <f>IF($S84&gt;0,LARGE($G84:$R84,1),"-")</f>
        <v>-</v>
      </c>
      <c r="V84" s="6" t="str">
        <f>IF($S84&gt;0,LARGE($G84:$R84,2),"-")</f>
        <v>-</v>
      </c>
      <c r="W84" s="6" t="str">
        <f>IF($S84&gt;0,LARGE($G84:$R84,3),"-")</f>
        <v>-</v>
      </c>
      <c r="X84" s="6" t="str">
        <f>IF($S84&gt;0,LARGE($G84:$R84,4),"-")</f>
        <v>-</v>
      </c>
      <c r="Y84" s="6" t="str">
        <f>IF($S84&gt;0,LARGE($G84:$R84,5),"-")</f>
        <v>-</v>
      </c>
      <c r="Z84" s="8">
        <f>SUM(U84:Y84)</f>
        <v>0</v>
      </c>
    </row>
    <row r="85" spans="1:26" ht="15.75">
      <c r="A85" s="10">
        <v>102</v>
      </c>
      <c r="B85" s="11" t="s">
        <v>146</v>
      </c>
      <c r="C85" s="11"/>
      <c r="D85" s="13" t="s">
        <v>147</v>
      </c>
      <c r="E85" s="13">
        <v>16700023</v>
      </c>
      <c r="F85" s="12"/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7">
        <f>SUM(G85:R85)</f>
        <v>0</v>
      </c>
      <c r="T85" s="6">
        <f>COUNT(G85:R85)-COUNTIF(G85:R85,0)</f>
        <v>0</v>
      </c>
      <c r="U85" s="6" t="str">
        <f>IF($S85&gt;0,LARGE($G85:$R85,1),"-")</f>
        <v>-</v>
      </c>
      <c r="V85" s="6" t="str">
        <f>IF($S85&gt;0,LARGE($G85:$R85,2),"-")</f>
        <v>-</v>
      </c>
      <c r="W85" s="6" t="str">
        <f>IF($S85&gt;0,LARGE($G85:$R85,3),"-")</f>
        <v>-</v>
      </c>
      <c r="X85" s="6" t="str">
        <f>IF($S85&gt;0,LARGE($G85:$R85,4),"-")</f>
        <v>-</v>
      </c>
      <c r="Y85" s="6" t="str">
        <f>IF($S85&gt;0,LARGE($G85:$R85,5),"-")</f>
        <v>-</v>
      </c>
      <c r="Z85" s="8">
        <f>SUM(U85:Y85)</f>
        <v>0</v>
      </c>
    </row>
    <row r="86" spans="1:26" ht="15.75">
      <c r="A86" s="10">
        <v>56</v>
      </c>
      <c r="B86" s="11" t="s">
        <v>62</v>
      </c>
      <c r="C86" s="11"/>
      <c r="D86" s="13" t="s">
        <v>13</v>
      </c>
      <c r="E86" s="13">
        <v>16300321</v>
      </c>
      <c r="F86" s="14"/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7">
        <f>SUM(G86:R86)</f>
        <v>0</v>
      </c>
      <c r="T86" s="6">
        <f>COUNT(G86:R86)-COUNTIF(G86:R86,0)</f>
        <v>0</v>
      </c>
      <c r="U86" s="6" t="str">
        <f>IF($S86&gt;0,LARGE($G86:$R86,1),"-")</f>
        <v>-</v>
      </c>
      <c r="V86" s="6" t="str">
        <f>IF($S86&gt;0,LARGE($G86:$R86,2),"-")</f>
        <v>-</v>
      </c>
      <c r="W86" s="6" t="str">
        <f>IF($S86&gt;0,LARGE($G86:$R86,3),"-")</f>
        <v>-</v>
      </c>
      <c r="X86" s="6" t="str">
        <f>IF($S86&gt;0,LARGE($G86:$R86,4),"-")</f>
        <v>-</v>
      </c>
      <c r="Y86" s="6" t="str">
        <f>IF($S86&gt;0,LARGE($G86:$R86,5),"-")</f>
        <v>-</v>
      </c>
      <c r="Z86" s="8">
        <f>SUM(U86:Y86)</f>
        <v>0</v>
      </c>
    </row>
    <row r="87" spans="1:26" ht="15.75">
      <c r="A87" s="10">
        <v>98</v>
      </c>
      <c r="B87" s="11" t="s">
        <v>142</v>
      </c>
      <c r="C87" s="11"/>
      <c r="D87" s="11" t="s">
        <v>13</v>
      </c>
      <c r="E87" s="11">
        <v>16300764</v>
      </c>
      <c r="F87" s="12"/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7">
        <f>SUM(G87:R87)</f>
        <v>0</v>
      </c>
      <c r="T87" s="6">
        <f>COUNT(G87:R87)-COUNTIF(G87:R87,0)</f>
        <v>0</v>
      </c>
      <c r="U87" s="6" t="str">
        <f>IF($S87&gt;0,LARGE($G87:$R87,1),"-")</f>
        <v>-</v>
      </c>
      <c r="V87" s="6" t="str">
        <f>IF($S87&gt;0,LARGE($G87:$R87,2),"-")</f>
        <v>-</v>
      </c>
      <c r="W87" s="6" t="str">
        <f>IF($S87&gt;0,LARGE($G87:$R87,3),"-")</f>
        <v>-</v>
      </c>
      <c r="X87" s="6" t="str">
        <f>IF($S87&gt;0,LARGE($G87:$R87,4),"-")</f>
        <v>-</v>
      </c>
      <c r="Y87" s="6" t="str">
        <f>IF($S87&gt;0,LARGE($G87:$R87,5),"-")</f>
        <v>-</v>
      </c>
      <c r="Z87" s="8">
        <f>SUM(U87:Y87)</f>
        <v>0</v>
      </c>
    </row>
    <row r="88" spans="1:26" ht="15.75">
      <c r="A88" s="10">
        <v>105</v>
      </c>
      <c r="B88" s="13" t="s">
        <v>150</v>
      </c>
      <c r="C88" s="13"/>
      <c r="D88" s="11" t="s">
        <v>13</v>
      </c>
      <c r="E88" s="13">
        <v>16301063</v>
      </c>
      <c r="F88" s="14"/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7">
        <f>SUM(G88:R88)</f>
        <v>0</v>
      </c>
      <c r="T88" s="6">
        <f>COUNT(G88:R88)-COUNTIF(G88:R88,0)</f>
        <v>0</v>
      </c>
      <c r="U88" s="6" t="str">
        <f>IF($S88&gt;0,LARGE($G88:$R88,1),"-")</f>
        <v>-</v>
      </c>
      <c r="V88" s="6" t="str">
        <f>IF($S88&gt;0,LARGE($G88:$R88,2),"-")</f>
        <v>-</v>
      </c>
      <c r="W88" s="6" t="str">
        <f>IF($S88&gt;0,LARGE($G88:$R88,3),"-")</f>
        <v>-</v>
      </c>
      <c r="X88" s="6" t="str">
        <f>IF($S88&gt;0,LARGE($G88:$R88,4),"-")</f>
        <v>-</v>
      </c>
      <c r="Y88" s="6" t="str">
        <f>IF($S88&gt;0,LARGE($G88:$R88,5),"-")</f>
        <v>-</v>
      </c>
      <c r="Z88" s="8">
        <f>SUM(U88:Y88)</f>
        <v>0</v>
      </c>
    </row>
    <row r="89" spans="1:26" ht="15.75">
      <c r="A89" s="10">
        <v>123</v>
      </c>
      <c r="B89" s="36" t="s">
        <v>223</v>
      </c>
      <c r="C89" s="36"/>
      <c r="D89" s="13" t="s">
        <v>13</v>
      </c>
      <c r="E89" s="13">
        <v>16300082</v>
      </c>
      <c r="F89" s="14"/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7">
        <f>SUM(G89:R89)</f>
        <v>0</v>
      </c>
      <c r="T89" s="6">
        <f>COUNT(G89:R89)-COUNTIF(G89:R89,0)</f>
        <v>0</v>
      </c>
      <c r="U89" s="6" t="str">
        <f>IF($S89&gt;0,LARGE($G89:$R89,1),"-")</f>
        <v>-</v>
      </c>
      <c r="V89" s="6" t="str">
        <f>IF($S89&gt;0,LARGE($G89:$R89,2),"-")</f>
        <v>-</v>
      </c>
      <c r="W89" s="6" t="str">
        <f>IF($S89&gt;0,LARGE($G89:$R89,3),"-")</f>
        <v>-</v>
      </c>
      <c r="X89" s="6" t="str">
        <f>IF($S89&gt;0,LARGE($G89:$R89,4),"-")</f>
        <v>-</v>
      </c>
      <c r="Y89" s="6" t="str">
        <f>IF($S89&gt;0,LARGE($G89:$R89,5),"-")</f>
        <v>-</v>
      </c>
      <c r="Z89" s="8">
        <f>SUM(U89:Y89)</f>
        <v>0</v>
      </c>
    </row>
    <row r="90" spans="1:26" ht="15.75">
      <c r="A90" s="10">
        <v>109</v>
      </c>
      <c r="B90" s="36" t="s">
        <v>190</v>
      </c>
      <c r="C90" s="36"/>
      <c r="D90" s="11" t="s">
        <v>64</v>
      </c>
      <c r="E90" s="11">
        <v>5001160</v>
      </c>
      <c r="F90" s="14"/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7">
        <f>SUM(G90:R90)</f>
        <v>0</v>
      </c>
      <c r="T90" s="6">
        <f>COUNT(G90:R90)-COUNTIF(G90:R90,0)</f>
        <v>0</v>
      </c>
      <c r="U90" s="6" t="str">
        <f>IF($S90&gt;0,LARGE($G90:$R90,1),"-")</f>
        <v>-</v>
      </c>
      <c r="V90" s="6" t="str">
        <f>IF($S90&gt;0,LARGE($G90:$R90,2),"-")</f>
        <v>-</v>
      </c>
      <c r="W90" s="6" t="str">
        <f>IF($S90&gt;0,LARGE($G90:$R90,3),"-")</f>
        <v>-</v>
      </c>
      <c r="X90" s="6" t="str">
        <f>IF($S90&gt;0,LARGE($G90:$R90,4),"-")</f>
        <v>-</v>
      </c>
      <c r="Y90" s="6" t="str">
        <f>IF($S90&gt;0,LARGE($G90:$R90,5),"-")</f>
        <v>-</v>
      </c>
      <c r="Z90" s="8">
        <f>SUM(U90:Y90)</f>
        <v>0</v>
      </c>
    </row>
    <row r="91" spans="1:26" ht="15.75">
      <c r="A91" s="10">
        <v>78</v>
      </c>
      <c r="B91" s="15" t="s">
        <v>81</v>
      </c>
      <c r="C91" s="15"/>
      <c r="D91" s="13" t="s">
        <v>82</v>
      </c>
      <c r="E91" s="13">
        <v>6602695</v>
      </c>
      <c r="F91" s="12"/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7">
        <f>SUM(G91:R91)</f>
        <v>0</v>
      </c>
      <c r="T91" s="6">
        <f>COUNT(G91:R91)-COUNTIF(G91:R91,0)</f>
        <v>0</v>
      </c>
      <c r="U91" s="6" t="str">
        <f>IF($S91&gt;0,LARGE($G91:$R91,1),"-")</f>
        <v>-</v>
      </c>
      <c r="V91" s="6" t="str">
        <f>IF($S91&gt;0,LARGE($G91:$R91,2),"-")</f>
        <v>-</v>
      </c>
      <c r="W91" s="6" t="str">
        <f>IF($S91&gt;0,LARGE($G91:$R91,3),"-")</f>
        <v>-</v>
      </c>
      <c r="X91" s="6" t="str">
        <f>IF($S91&gt;0,LARGE($G91:$R91,4),"-")</f>
        <v>-</v>
      </c>
      <c r="Y91" s="6" t="str">
        <f>IF($S91&gt;0,LARGE($G91:$R91,5),"-")</f>
        <v>-</v>
      </c>
      <c r="Z91" s="8">
        <f>SUM(U91:Y91)</f>
        <v>0</v>
      </c>
    </row>
    <row r="92" spans="1:26" ht="15.75">
      <c r="A92" s="10">
        <v>131</v>
      </c>
      <c r="B92" s="36" t="s">
        <v>242</v>
      </c>
      <c r="C92" s="36"/>
      <c r="D92" s="13" t="s">
        <v>13</v>
      </c>
      <c r="E92" s="13">
        <v>16300625</v>
      </c>
      <c r="F92" s="14"/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7">
        <f>SUM(G92:R92)</f>
        <v>0</v>
      </c>
      <c r="T92" s="6">
        <f>COUNT(G92:R92)-COUNTIF(G92:R92,0)</f>
        <v>0</v>
      </c>
      <c r="U92" s="6" t="str">
        <f>IF($S92&gt;0,LARGE($G92:$R92,1),"-")</f>
        <v>-</v>
      </c>
      <c r="V92" s="6" t="str">
        <f>IF($S92&gt;0,LARGE($G92:$R92,2),"-")</f>
        <v>-</v>
      </c>
      <c r="W92" s="6" t="str">
        <f>IF($S92&gt;0,LARGE($G92:$R92,3),"-")</f>
        <v>-</v>
      </c>
      <c r="X92" s="6" t="str">
        <f>IF($S92&gt;0,LARGE($G92:$R92,4),"-")</f>
        <v>-</v>
      </c>
      <c r="Y92" s="6" t="str">
        <f>IF($S92&gt;0,LARGE($G92:$R92,5),"-")</f>
        <v>-</v>
      </c>
      <c r="Z92" s="8">
        <f>SUM(U92:Y92)</f>
        <v>0</v>
      </c>
    </row>
    <row r="93" spans="1:26" ht="15.75">
      <c r="A93" s="10">
        <v>100</v>
      </c>
      <c r="B93" s="15" t="s">
        <v>144</v>
      </c>
      <c r="C93" s="15"/>
      <c r="D93" s="13" t="s">
        <v>115</v>
      </c>
      <c r="E93" s="13">
        <v>18003333</v>
      </c>
      <c r="F93" s="12"/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7">
        <f>SUM(G93:R93)</f>
        <v>0</v>
      </c>
      <c r="T93" s="6">
        <f>COUNT(G93:R93)-COUNTIF(G93:R93,0)</f>
        <v>0</v>
      </c>
      <c r="U93" s="6" t="str">
        <f>IF($S93&gt;0,LARGE($G93:$R93,1),"-")</f>
        <v>-</v>
      </c>
      <c r="V93" s="6" t="str">
        <f>IF($S93&gt;0,LARGE($G93:$R93,2),"-")</f>
        <v>-</v>
      </c>
      <c r="W93" s="6" t="str">
        <f>IF($S93&gt;0,LARGE($G93:$R93,3),"-")</f>
        <v>-</v>
      </c>
      <c r="X93" s="6" t="str">
        <f>IF($S93&gt;0,LARGE($G93:$R93,4),"-")</f>
        <v>-</v>
      </c>
      <c r="Y93" s="6" t="str">
        <f>IF($S93&gt;0,LARGE($G93:$R93,5),"-")</f>
        <v>-</v>
      </c>
      <c r="Z93" s="8">
        <f>SUM(U93:Y93)</f>
        <v>0</v>
      </c>
    </row>
    <row r="94" spans="1:26" ht="15.75">
      <c r="A94" s="10">
        <v>124</v>
      </c>
      <c r="B94" s="36" t="s">
        <v>224</v>
      </c>
      <c r="C94" s="36"/>
      <c r="D94" s="13" t="s">
        <v>13</v>
      </c>
      <c r="E94" s="13">
        <v>16300092</v>
      </c>
      <c r="F94" s="14"/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7">
        <f>SUM(G94:R94)</f>
        <v>0</v>
      </c>
      <c r="T94" s="6">
        <f>COUNT(G94:R94)-COUNTIF(G94:R94,0)</f>
        <v>0</v>
      </c>
      <c r="U94" s="6" t="str">
        <f>IF($S94&gt;0,LARGE($G94:$R94,1),"-")</f>
        <v>-</v>
      </c>
      <c r="V94" s="6" t="str">
        <f>IF($S94&gt;0,LARGE($G94:$R94,2),"-")</f>
        <v>-</v>
      </c>
      <c r="W94" s="6" t="str">
        <f>IF($S94&gt;0,LARGE($G94:$R94,3),"-")</f>
        <v>-</v>
      </c>
      <c r="X94" s="6" t="str">
        <f>IF($S94&gt;0,LARGE($G94:$R94,4),"-")</f>
        <v>-</v>
      </c>
      <c r="Y94" s="6" t="str">
        <f>IF($S94&gt;0,LARGE($G94:$R94,5),"-")</f>
        <v>-</v>
      </c>
      <c r="Z94" s="8">
        <f>SUM(U94:Y94)</f>
        <v>0</v>
      </c>
    </row>
    <row r="95" spans="1:26" ht="15.75">
      <c r="A95" s="10">
        <v>110</v>
      </c>
      <c r="B95" s="36" t="s">
        <v>192</v>
      </c>
      <c r="C95" s="36"/>
      <c r="D95" s="13" t="s">
        <v>13</v>
      </c>
      <c r="E95" s="13">
        <v>16300060</v>
      </c>
      <c r="F95" s="14"/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7">
        <f>SUM(G95:R95)</f>
        <v>0</v>
      </c>
      <c r="T95" s="6">
        <f>COUNT(G95:R95)-COUNTIF(G95:R95,0)</f>
        <v>0</v>
      </c>
      <c r="U95" s="6" t="str">
        <f>IF($S95&gt;0,LARGE($G95:$R95,1),"-")</f>
        <v>-</v>
      </c>
      <c r="V95" s="6" t="str">
        <f>IF($S95&gt;0,LARGE($G95:$R95,2),"-")</f>
        <v>-</v>
      </c>
      <c r="W95" s="6" t="str">
        <f>IF($S95&gt;0,LARGE($G95:$R95,3),"-")</f>
        <v>-</v>
      </c>
      <c r="X95" s="6" t="str">
        <f>IF($S95&gt;0,LARGE($G95:$R95,4),"-")</f>
        <v>-</v>
      </c>
      <c r="Y95" s="6" t="str">
        <f>IF($S95&gt;0,LARGE($G95:$R95,5),"-")</f>
        <v>-</v>
      </c>
      <c r="Z95" s="8">
        <f>SUM(U95:Y95)</f>
        <v>0</v>
      </c>
    </row>
    <row r="96" spans="1:26" ht="15.75">
      <c r="A96" s="10">
        <v>87</v>
      </c>
      <c r="B96" s="11" t="s">
        <v>61</v>
      </c>
      <c r="C96" s="11"/>
      <c r="D96" s="13" t="s">
        <v>42</v>
      </c>
      <c r="E96" s="13">
        <v>11200429</v>
      </c>
      <c r="F96" s="12"/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7">
        <f>SUM(G96:R96)</f>
        <v>0</v>
      </c>
      <c r="T96" s="6">
        <f>COUNT(G96:R96)-COUNTIF(G96:R96,0)</f>
        <v>0</v>
      </c>
      <c r="U96" s="6" t="str">
        <f>IF($S96&gt;0,LARGE($G96:$R96,1),"-")</f>
        <v>-</v>
      </c>
      <c r="V96" s="6" t="str">
        <f>IF($S96&gt;0,LARGE($G96:$R96,2),"-")</f>
        <v>-</v>
      </c>
      <c r="W96" s="6" t="str">
        <f>IF($S96&gt;0,LARGE($G96:$R96,3),"-")</f>
        <v>-</v>
      </c>
      <c r="X96" s="6" t="str">
        <f>IF($S96&gt;0,LARGE($G96:$R96,4),"-")</f>
        <v>-</v>
      </c>
      <c r="Y96" s="6" t="str">
        <f>IF($S96&gt;0,LARGE($G96:$R96,5),"-")</f>
        <v>-</v>
      </c>
      <c r="Z96" s="8">
        <f>SUM(U96:Y96)</f>
        <v>0</v>
      </c>
    </row>
    <row r="97" spans="1:26" ht="15.75">
      <c r="A97" s="10">
        <v>132</v>
      </c>
      <c r="B97" s="13" t="s">
        <v>243</v>
      </c>
      <c r="C97" s="13"/>
      <c r="D97" s="13" t="s">
        <v>13</v>
      </c>
      <c r="E97" s="13">
        <v>16300458</v>
      </c>
      <c r="F97" s="14"/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7">
        <f>SUM(G97:R97)</f>
        <v>0</v>
      </c>
      <c r="T97" s="6">
        <f>COUNT(G97:R97)-COUNTIF(G97:R97,0)</f>
        <v>0</v>
      </c>
      <c r="U97" s="6" t="str">
        <f>IF($S97&gt;0,LARGE($G97:$R97,1),"-")</f>
        <v>-</v>
      </c>
      <c r="V97" s="6" t="str">
        <f>IF($S97&gt;0,LARGE($G97:$R97,2),"-")</f>
        <v>-</v>
      </c>
      <c r="W97" s="6" t="str">
        <f>IF($S97&gt;0,LARGE($G97:$R97,3),"-")</f>
        <v>-</v>
      </c>
      <c r="X97" s="6" t="str">
        <f>IF($S97&gt;0,LARGE($G97:$R97,4),"-")</f>
        <v>-</v>
      </c>
      <c r="Y97" s="6" t="str">
        <f>IF($S97&gt;0,LARGE($G97:$R97,5),"-")</f>
        <v>-</v>
      </c>
      <c r="Z97" s="8">
        <f>SUM(U97:Y97)</f>
        <v>0</v>
      </c>
    </row>
    <row r="98" spans="1:26" ht="15.75">
      <c r="A98" s="10">
        <v>101</v>
      </c>
      <c r="B98" s="11" t="s">
        <v>145</v>
      </c>
      <c r="C98" s="11"/>
      <c r="D98" s="11" t="s">
        <v>13</v>
      </c>
      <c r="E98" s="11">
        <v>16300762</v>
      </c>
      <c r="F98" s="12"/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7">
        <f>SUM(G98:R98)</f>
        <v>0</v>
      </c>
      <c r="T98" s="6">
        <f>COUNT(G98:R98)-COUNTIF(G98:R98,0)</f>
        <v>0</v>
      </c>
      <c r="U98" s="6" t="str">
        <f>IF($S98&gt;0,LARGE($G98:$R98,1),"-")</f>
        <v>-</v>
      </c>
      <c r="V98" s="6" t="str">
        <f>IF($S98&gt;0,LARGE($G98:$R98,2),"-")</f>
        <v>-</v>
      </c>
      <c r="W98" s="6" t="str">
        <f>IF($S98&gt;0,LARGE($G98:$R98,3),"-")</f>
        <v>-</v>
      </c>
      <c r="X98" s="6" t="str">
        <f>IF($S98&gt;0,LARGE($G98:$R98,4),"-")</f>
        <v>-</v>
      </c>
      <c r="Y98" s="6" t="str">
        <f>IF($S98&gt;0,LARGE($G98:$R98,5),"-")</f>
        <v>-</v>
      </c>
      <c r="Z98" s="8">
        <f>SUM(U98:Y98)</f>
        <v>0</v>
      </c>
    </row>
    <row r="99" spans="1:26" ht="15.75">
      <c r="A99" s="10">
        <v>72</v>
      </c>
      <c r="B99" s="15" t="s">
        <v>124</v>
      </c>
      <c r="C99" s="15"/>
      <c r="D99" s="13" t="s">
        <v>13</v>
      </c>
      <c r="E99" s="13">
        <v>16300708</v>
      </c>
      <c r="F99" s="40"/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7">
        <f>SUM(G99:R99)</f>
        <v>0</v>
      </c>
      <c r="T99" s="6">
        <f>COUNT(G99:R99)-COUNTIF(G99:R99,0)</f>
        <v>0</v>
      </c>
      <c r="U99" s="6" t="str">
        <f>IF($S99&gt;0,LARGE($G99:$R99,1),"-")</f>
        <v>-</v>
      </c>
      <c r="V99" s="6" t="str">
        <f>IF($S99&gt;0,LARGE($G99:$R99,2),"-")</f>
        <v>-</v>
      </c>
      <c r="W99" s="6" t="str">
        <f>IF($S99&gt;0,LARGE($G99:$R99,3),"-")</f>
        <v>-</v>
      </c>
      <c r="X99" s="6" t="str">
        <f>IF($S99&gt;0,LARGE($G99:$R99,4),"-")</f>
        <v>-</v>
      </c>
      <c r="Y99" s="6" t="str">
        <f>IF($S99&gt;0,LARGE($G99:$R99,5),"-")</f>
        <v>-</v>
      </c>
      <c r="Z99" s="8">
        <f>SUM(U99:Y99)</f>
        <v>0</v>
      </c>
    </row>
    <row r="100" spans="1:26" ht="15.75">
      <c r="A100" s="10">
        <v>51</v>
      </c>
      <c r="B100" s="15" t="s">
        <v>49</v>
      </c>
      <c r="C100" s="15"/>
      <c r="D100" s="13" t="s">
        <v>13</v>
      </c>
      <c r="E100" s="13">
        <v>16300021</v>
      </c>
      <c r="F100" s="14"/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7">
        <f>SUM(G100:R100)</f>
        <v>0</v>
      </c>
      <c r="T100" s="6">
        <f>COUNT(G100:R100)-COUNTIF(G100:R100,0)</f>
        <v>0</v>
      </c>
      <c r="U100" s="6" t="str">
        <f>IF($S100&gt;0,LARGE($G100:$R100,1),"-")</f>
        <v>-</v>
      </c>
      <c r="V100" s="6" t="str">
        <f>IF($S100&gt;0,LARGE($G100:$R100,2),"-")</f>
        <v>-</v>
      </c>
      <c r="W100" s="6" t="str">
        <f>IF($S100&gt;0,LARGE($G100:$R100,3),"-")</f>
        <v>-</v>
      </c>
      <c r="X100" s="6" t="str">
        <f>IF($S100&gt;0,LARGE($G100:$R100,4),"-")</f>
        <v>-</v>
      </c>
      <c r="Y100" s="6" t="str">
        <f>IF($S100&gt;0,LARGE($G100:$R100,5),"-")</f>
        <v>-</v>
      </c>
      <c r="Z100" s="8">
        <f>SUM(U100:Y100)</f>
        <v>0</v>
      </c>
    </row>
    <row r="101" spans="1:26" ht="15.75">
      <c r="A101" s="10">
        <v>127</v>
      </c>
      <c r="B101" s="36" t="s">
        <v>237</v>
      </c>
      <c r="C101" s="36"/>
      <c r="D101" s="13" t="s">
        <v>52</v>
      </c>
      <c r="E101" s="13">
        <v>14000821</v>
      </c>
      <c r="F101" s="14"/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7">
        <f>SUM(G101:R101)</f>
        <v>0</v>
      </c>
      <c r="T101" s="6">
        <f>COUNT(G101:R101)-COUNTIF(G101:R101,0)</f>
        <v>0</v>
      </c>
      <c r="U101" s="6" t="str">
        <f>IF($S101&gt;0,LARGE($G101:$R101,1),"-")</f>
        <v>-</v>
      </c>
      <c r="V101" s="6" t="str">
        <f>IF($S101&gt;0,LARGE($G101:$R101,2),"-")</f>
        <v>-</v>
      </c>
      <c r="W101" s="6" t="str">
        <f>IF($S101&gt;0,LARGE($G101:$R101,3),"-")</f>
        <v>-</v>
      </c>
      <c r="X101" s="6" t="str">
        <f>IF($S101&gt;0,LARGE($G101:$R101,4),"-")</f>
        <v>-</v>
      </c>
      <c r="Y101" s="6" t="str">
        <f>IF($S101&gt;0,LARGE($G101:$R101,5),"-")</f>
        <v>-</v>
      </c>
      <c r="Z101" s="8">
        <f>SUM(U101:Y101)</f>
        <v>0</v>
      </c>
    </row>
    <row r="102" spans="1:26" ht="15.75">
      <c r="A102" s="10">
        <v>133</v>
      </c>
      <c r="B102" s="36" t="s">
        <v>244</v>
      </c>
      <c r="C102" s="36"/>
      <c r="D102" s="13" t="s">
        <v>245</v>
      </c>
      <c r="E102" s="13">
        <v>8501270</v>
      </c>
      <c r="F102" s="14"/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7">
        <f>SUM(G102:R102)</f>
        <v>0</v>
      </c>
      <c r="T102" s="6">
        <f>COUNT(G102:R102)-COUNTIF(G102:R102,0)</f>
        <v>0</v>
      </c>
      <c r="U102" s="6" t="str">
        <f>IF($S102&gt;0,LARGE($G102:$R102,1),"-")</f>
        <v>-</v>
      </c>
      <c r="V102" s="6" t="str">
        <f>IF($S102&gt;0,LARGE($G102:$R102,2),"-")</f>
        <v>-</v>
      </c>
      <c r="W102" s="6" t="str">
        <f>IF($S102&gt;0,LARGE($G102:$R102,3),"-")</f>
        <v>-</v>
      </c>
      <c r="X102" s="6" t="str">
        <f>IF($S102&gt;0,LARGE($G102:$R102,4),"-")</f>
        <v>-</v>
      </c>
      <c r="Y102" s="6" t="str">
        <f>IF($S102&gt;0,LARGE($G102:$R102,5),"-")</f>
        <v>-</v>
      </c>
      <c r="Z102" s="8">
        <f>SUM(U102:Y102)</f>
        <v>0</v>
      </c>
    </row>
    <row r="103" spans="1:26" ht="15.75">
      <c r="A103" s="10">
        <v>81</v>
      </c>
      <c r="B103" s="15" t="s">
        <v>95</v>
      </c>
      <c r="C103" s="15"/>
      <c r="D103" s="13" t="s">
        <v>13</v>
      </c>
      <c r="E103" s="13">
        <v>16300059</v>
      </c>
      <c r="F103" s="12"/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7">
        <f>SUM(G103:R103)</f>
        <v>0</v>
      </c>
      <c r="T103" s="6">
        <f>COUNT(G103:R103)-COUNTIF(G103:R103,0)</f>
        <v>0</v>
      </c>
      <c r="U103" s="6" t="str">
        <f>IF($S103&gt;0,LARGE($G103:$R103,1),"-")</f>
        <v>-</v>
      </c>
      <c r="V103" s="6" t="str">
        <f>IF($S103&gt;0,LARGE($G103:$R103,2),"-")</f>
        <v>-</v>
      </c>
      <c r="W103" s="6" t="str">
        <f>IF($S103&gt;0,LARGE($G103:$R103,3),"-")</f>
        <v>-</v>
      </c>
      <c r="X103" s="6" t="str">
        <f>IF($S103&gt;0,LARGE($G103:$R103,4),"-")</f>
        <v>-</v>
      </c>
      <c r="Y103" s="6" t="str">
        <f>IF($S103&gt;0,LARGE($G103:$R103,5),"-")</f>
        <v>-</v>
      </c>
      <c r="Z103" s="8">
        <f>SUM(U103:Y103)</f>
        <v>0</v>
      </c>
    </row>
    <row r="104" spans="1:26" ht="15.75">
      <c r="A104" s="10">
        <v>111</v>
      </c>
      <c r="B104" s="36" t="s">
        <v>193</v>
      </c>
      <c r="C104" s="36"/>
      <c r="D104" s="13" t="s">
        <v>194</v>
      </c>
      <c r="E104" s="13">
        <v>5800468</v>
      </c>
      <c r="F104" s="14"/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7">
        <f>SUM(G104:R104)</f>
        <v>0</v>
      </c>
      <c r="T104" s="6">
        <f>COUNT(G104:R104)-COUNTIF(G104:R104,0)</f>
        <v>0</v>
      </c>
      <c r="U104" s="6" t="str">
        <f>IF($S104&gt;0,LARGE($G104:$R104,1),"-")</f>
        <v>-</v>
      </c>
      <c r="V104" s="6" t="str">
        <f>IF($S104&gt;0,LARGE($G104:$R104,2),"-")</f>
        <v>-</v>
      </c>
      <c r="W104" s="6" t="str">
        <f>IF($S104&gt;0,LARGE($G104:$R104,3),"-")</f>
        <v>-</v>
      </c>
      <c r="X104" s="6" t="str">
        <f>IF($S104&gt;0,LARGE($G104:$R104,4),"-")</f>
        <v>-</v>
      </c>
      <c r="Y104" s="6" t="str">
        <f>IF($S104&gt;0,LARGE($G104:$R104,5),"-")</f>
        <v>-</v>
      </c>
      <c r="Z104" s="8">
        <f>SUM(U104:Y104)</f>
        <v>0</v>
      </c>
    </row>
    <row r="105" spans="1:26" ht="15.75">
      <c r="A105" s="10">
        <v>128</v>
      </c>
      <c r="B105" s="36" t="s">
        <v>90</v>
      </c>
      <c r="C105" s="36"/>
      <c r="D105" s="13" t="s">
        <v>238</v>
      </c>
      <c r="E105" s="13">
        <v>9402483</v>
      </c>
      <c r="F105" s="14"/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7">
        <f>SUM(G105:R105)</f>
        <v>0</v>
      </c>
      <c r="T105" s="6">
        <f>COUNT(G105:R105)-COUNTIF(G105:R105,0)</f>
        <v>0</v>
      </c>
      <c r="U105" s="6" t="str">
        <f>IF($S105&gt;0,LARGE($G105:$R105,1),"-")</f>
        <v>-</v>
      </c>
      <c r="V105" s="6" t="str">
        <f>IF($S105&gt;0,LARGE($G105:$R105,2),"-")</f>
        <v>-</v>
      </c>
      <c r="W105" s="6" t="str">
        <f>IF($S105&gt;0,LARGE($G105:$R105,3),"-")</f>
        <v>-</v>
      </c>
      <c r="X105" s="6" t="str">
        <f>IF($S105&gt;0,LARGE($G105:$R105,4),"-")</f>
        <v>-</v>
      </c>
      <c r="Y105" s="6" t="str">
        <f>IF($S105&gt;0,LARGE($G105:$R105,5),"-")</f>
        <v>-</v>
      </c>
      <c r="Z105" s="8">
        <f>SUM(U105:Y105)</f>
        <v>0</v>
      </c>
    </row>
    <row r="106" spans="1:26" ht="15.75">
      <c r="A106" s="10">
        <v>58</v>
      </c>
      <c r="B106" s="15" t="s">
        <v>104</v>
      </c>
      <c r="C106" s="15"/>
      <c r="D106" s="13" t="s">
        <v>16</v>
      </c>
      <c r="E106" s="13">
        <v>2200637</v>
      </c>
      <c r="F106" s="12"/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7">
        <f>SUM(G106:R106)</f>
        <v>0</v>
      </c>
      <c r="T106" s="6">
        <f>COUNT(G106:R106)-COUNTIF(G106:R106,0)</f>
        <v>0</v>
      </c>
      <c r="U106" s="6" t="str">
        <f>IF($S106&gt;0,LARGE($G106:$R106,1),"-")</f>
        <v>-</v>
      </c>
      <c r="V106" s="6" t="str">
        <f>IF($S106&gt;0,LARGE($G106:$R106,2),"-")</f>
        <v>-</v>
      </c>
      <c r="W106" s="6" t="str">
        <f>IF($S106&gt;0,LARGE($G106:$R106,3),"-")</f>
        <v>-</v>
      </c>
      <c r="X106" s="6" t="str">
        <f>IF($S106&gt;0,LARGE($G106:$R106,4),"-")</f>
        <v>-</v>
      </c>
      <c r="Y106" s="6" t="str">
        <f>IF($S106&gt;0,LARGE($G106:$R106,5),"-")</f>
        <v>-</v>
      </c>
      <c r="Z106" s="8">
        <f>SUM(U106:Y106)</f>
        <v>0</v>
      </c>
    </row>
    <row r="107" spans="1:26" ht="15.75">
      <c r="A107" s="10">
        <v>82</v>
      </c>
      <c r="B107" s="15" t="s">
        <v>111</v>
      </c>
      <c r="C107" s="15"/>
      <c r="D107" s="13" t="s">
        <v>13</v>
      </c>
      <c r="E107" s="13">
        <v>16300178</v>
      </c>
      <c r="F107" s="12"/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7">
        <f>SUM(G107:R107)</f>
        <v>0</v>
      </c>
      <c r="T107" s="6">
        <f>COUNT(G107:R107)-COUNTIF(G107:R107,0)</f>
        <v>0</v>
      </c>
      <c r="U107" s="6" t="str">
        <f>IF($S107&gt;0,LARGE($G107:$R107,1),"-")</f>
        <v>-</v>
      </c>
      <c r="V107" s="6" t="str">
        <f>IF($S107&gt;0,LARGE($G107:$R107,2),"-")</f>
        <v>-</v>
      </c>
      <c r="W107" s="6" t="str">
        <f>IF($S107&gt;0,LARGE($G107:$R107,3),"-")</f>
        <v>-</v>
      </c>
      <c r="X107" s="6" t="str">
        <f>IF($S107&gt;0,LARGE($G107:$R107,4),"-")</f>
        <v>-</v>
      </c>
      <c r="Y107" s="6" t="str">
        <f>IF($S107&gt;0,LARGE($G107:$R107,5),"-")</f>
        <v>-</v>
      </c>
      <c r="Z107" s="8">
        <f>SUM(U107:Y107)</f>
        <v>0</v>
      </c>
    </row>
    <row r="108" spans="1:26" ht="15.75">
      <c r="A108" s="10">
        <v>126</v>
      </c>
      <c r="B108" s="36" t="s">
        <v>225</v>
      </c>
      <c r="C108" s="36"/>
      <c r="D108" s="13" t="s">
        <v>42</v>
      </c>
      <c r="E108" s="13">
        <v>11200388</v>
      </c>
      <c r="F108" s="14"/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7">
        <f>SUM(G108:R108)</f>
        <v>0</v>
      </c>
      <c r="T108" s="6">
        <f>COUNT(G108:R108)-COUNTIF(G108:R108,0)</f>
        <v>0</v>
      </c>
      <c r="U108" s="6" t="str">
        <f>IF($S108&gt;0,LARGE($G108:$R108,1),"-")</f>
        <v>-</v>
      </c>
      <c r="V108" s="6" t="str">
        <f>IF($S108&gt;0,LARGE($G108:$R108,2),"-")</f>
        <v>-</v>
      </c>
      <c r="W108" s="6" t="str">
        <f>IF($S108&gt;0,LARGE($G108:$R108,3),"-")</f>
        <v>-</v>
      </c>
      <c r="X108" s="6" t="str">
        <f>IF($S108&gt;0,LARGE($G108:$R108,4),"-")</f>
        <v>-</v>
      </c>
      <c r="Y108" s="6" t="str">
        <f>IF($S108&gt;0,LARGE($G108:$R108,5),"-")</f>
        <v>-</v>
      </c>
      <c r="Z108" s="8">
        <f>SUM(U108:Y108)</f>
        <v>0</v>
      </c>
    </row>
    <row r="109" spans="1:26" ht="15.75">
      <c r="A109" s="10">
        <v>130</v>
      </c>
      <c r="B109" s="36" t="s">
        <v>240</v>
      </c>
      <c r="C109" s="36"/>
      <c r="D109" s="13" t="s">
        <v>16</v>
      </c>
      <c r="E109" s="13">
        <v>2200995</v>
      </c>
      <c r="F109" s="14"/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7">
        <f>SUM(G109:R109)</f>
        <v>0</v>
      </c>
      <c r="T109" s="6">
        <f>COUNT(G109:R109)-COUNTIF(G109:R109,0)</f>
        <v>0</v>
      </c>
      <c r="U109" s="6" t="str">
        <f>IF($S109&gt;0,LARGE($G109:$R109,1),"-")</f>
        <v>-</v>
      </c>
      <c r="V109" s="6" t="str">
        <f>IF($S109&gt;0,LARGE($G109:$R109,2),"-")</f>
        <v>-</v>
      </c>
      <c r="W109" s="6" t="str">
        <f>IF($S109&gt;0,LARGE($G109:$R109,3),"-")</f>
        <v>-</v>
      </c>
      <c r="X109" s="6" t="str">
        <f>IF($S109&gt;0,LARGE($G109:$R109,4),"-")</f>
        <v>-</v>
      </c>
      <c r="Y109" s="6" t="str">
        <f>IF($S109&gt;0,LARGE($G109:$R109,5),"-")</f>
        <v>-</v>
      </c>
      <c r="Z109" s="8">
        <f>SUM(U109:Y109)</f>
        <v>0</v>
      </c>
    </row>
    <row r="110" spans="1:26" ht="15.75">
      <c r="A110" s="10">
        <v>86</v>
      </c>
      <c r="B110" s="15" t="s">
        <v>60</v>
      </c>
      <c r="C110" s="15"/>
      <c r="D110" s="13" t="s">
        <v>42</v>
      </c>
      <c r="E110" s="13">
        <v>11200370</v>
      </c>
      <c r="F110" s="12"/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7">
        <f>SUM(G110:R110)</f>
        <v>0</v>
      </c>
      <c r="T110" s="6">
        <f>COUNT(G110:R110)-COUNTIF(G110:R110,0)</f>
        <v>0</v>
      </c>
      <c r="U110" s="6" t="str">
        <f>IF($S110&gt;0,LARGE($G110:$R110,1),"-")</f>
        <v>-</v>
      </c>
      <c r="V110" s="6" t="str">
        <f>IF($S110&gt;0,LARGE($G110:$R110,2),"-")</f>
        <v>-</v>
      </c>
      <c r="W110" s="6" t="str">
        <f>IF($S110&gt;0,LARGE($G110:$R110,3),"-")</f>
        <v>-</v>
      </c>
      <c r="X110" s="6" t="str">
        <f>IF($S110&gt;0,LARGE($G110:$R110,4),"-")</f>
        <v>-</v>
      </c>
      <c r="Y110" s="6" t="str">
        <f>IF($S110&gt;0,LARGE($G110:$R110,5),"-")</f>
        <v>-</v>
      </c>
      <c r="Z110" s="8">
        <f>SUM(U110:Y110)</f>
        <v>0</v>
      </c>
    </row>
    <row r="111" spans="1:26" ht="15.75">
      <c r="A111" s="10">
        <v>64</v>
      </c>
      <c r="B111" s="15" t="s">
        <v>63</v>
      </c>
      <c r="C111" s="15"/>
      <c r="D111" s="13" t="s">
        <v>64</v>
      </c>
      <c r="E111" s="13">
        <v>5001766</v>
      </c>
      <c r="F111" s="14"/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7">
        <f>SUM(G111:R111)</f>
        <v>0</v>
      </c>
      <c r="T111" s="6">
        <f>COUNT(G111:R111)-COUNTIF(G111:R111,0)</f>
        <v>0</v>
      </c>
      <c r="U111" s="6" t="str">
        <f>IF($S111&gt;0,LARGE($G111:$R111,1),"-")</f>
        <v>-</v>
      </c>
      <c r="V111" s="6" t="str">
        <f>IF($S111&gt;0,LARGE($G111:$R111,2),"-")</f>
        <v>-</v>
      </c>
      <c r="W111" s="6" t="str">
        <f>IF($S111&gt;0,LARGE($G111:$R111,3),"-")</f>
        <v>-</v>
      </c>
      <c r="X111" s="6" t="str">
        <f>IF($S111&gt;0,LARGE($G111:$R111,4),"-")</f>
        <v>-</v>
      </c>
      <c r="Y111" s="6" t="str">
        <f>IF($S111&gt;0,LARGE($G111:$R111,5),"-")</f>
        <v>-</v>
      </c>
      <c r="Z111" s="8">
        <f>SUM(U111:Y111)</f>
        <v>0</v>
      </c>
    </row>
    <row r="112" spans="1:26" ht="15.75">
      <c r="A112" s="10">
        <v>3</v>
      </c>
      <c r="B112" s="15" t="s">
        <v>77</v>
      </c>
      <c r="C112" s="15"/>
      <c r="D112" s="13" t="s">
        <v>13</v>
      </c>
      <c r="E112" s="13">
        <v>16300045</v>
      </c>
      <c r="F112" s="12"/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7">
        <f>SUM(G112:R112)</f>
        <v>0</v>
      </c>
      <c r="T112" s="6">
        <f>COUNT(G112:R112)-COUNTIF(G112:R112,0)</f>
        <v>0</v>
      </c>
      <c r="U112" s="6" t="str">
        <f>IF($S112&gt;0,LARGE($G112:$R112,1),"-")</f>
        <v>-</v>
      </c>
      <c r="V112" s="6" t="str">
        <f>IF($S112&gt;0,LARGE($G112:$R112,2),"-")</f>
        <v>-</v>
      </c>
      <c r="W112" s="6" t="str">
        <f>IF($S112&gt;0,LARGE($G112:$R112,3),"-")</f>
        <v>-</v>
      </c>
      <c r="X112" s="6" t="str">
        <f>IF($S112&gt;0,LARGE($G112:$R112,4),"-")</f>
        <v>-</v>
      </c>
      <c r="Y112" s="6" t="str">
        <f>IF($S112&gt;0,LARGE($G112:$R112,5),"-")</f>
        <v>-</v>
      </c>
      <c r="Z112" s="8">
        <f>SUM(U112:Y112)</f>
        <v>0</v>
      </c>
    </row>
    <row r="113" spans="1:26" ht="15.75">
      <c r="A113" s="10">
        <v>8</v>
      </c>
      <c r="B113" s="15" t="s">
        <v>38</v>
      </c>
      <c r="C113" s="15"/>
      <c r="D113" s="11" t="s">
        <v>13</v>
      </c>
      <c r="E113" s="11">
        <v>16300955</v>
      </c>
      <c r="F113" s="12"/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7">
        <f>SUM(G113:R113)</f>
        <v>0</v>
      </c>
      <c r="T113" s="6">
        <f>COUNT(G113:R113)-COUNTIF(G113:R113,0)</f>
        <v>0</v>
      </c>
      <c r="U113" s="6" t="str">
        <f>IF($S113&gt;0,LARGE($G113:$R113,1),"-")</f>
        <v>-</v>
      </c>
      <c r="V113" s="6" t="str">
        <f>IF($S113&gt;0,LARGE($G113:$R113,2),"-")</f>
        <v>-</v>
      </c>
      <c r="W113" s="6" t="str">
        <f>IF($S113&gt;0,LARGE($G113:$R113,3),"-")</f>
        <v>-</v>
      </c>
      <c r="X113" s="6" t="str">
        <f>IF($S113&gt;0,LARGE($G113:$R113,4),"-")</f>
        <v>-</v>
      </c>
      <c r="Y113" s="6" t="str">
        <f>IF($S113&gt;0,LARGE($G113:$R113,5),"-")</f>
        <v>-</v>
      </c>
      <c r="Z113" s="8">
        <f>SUM(U113:Y113)</f>
        <v>0</v>
      </c>
    </row>
    <row r="114" spans="1:26" ht="15.75">
      <c r="A114" s="10">
        <v>20</v>
      </c>
      <c r="B114" s="15" t="s">
        <v>66</v>
      </c>
      <c r="C114" s="15"/>
      <c r="D114" s="11" t="s">
        <v>13</v>
      </c>
      <c r="E114" s="39">
        <v>16300887</v>
      </c>
      <c r="F114" s="12"/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7">
        <f>SUM(G114:R114)</f>
        <v>0</v>
      </c>
      <c r="T114" s="6">
        <f>COUNT(G114:R114)-COUNTIF(G114:R114,0)</f>
        <v>0</v>
      </c>
      <c r="U114" s="6" t="str">
        <f>IF($S114&gt;0,LARGE($G114:$R114,1),"-")</f>
        <v>-</v>
      </c>
      <c r="V114" s="6" t="str">
        <f>IF($S114&gt;0,LARGE($G114:$R114,2),"-")</f>
        <v>-</v>
      </c>
      <c r="W114" s="6" t="str">
        <f>IF($S114&gt;0,LARGE($G114:$R114,3),"-")</f>
        <v>-</v>
      </c>
      <c r="X114" s="6" t="str">
        <f>IF($S114&gt;0,LARGE($G114:$R114,4),"-")</f>
        <v>-</v>
      </c>
      <c r="Y114" s="6" t="str">
        <f>IF($S114&gt;0,LARGE($G114:$R114,5),"-")</f>
        <v>-</v>
      </c>
      <c r="Z114" s="8">
        <f>SUM(U114:Y114)</f>
        <v>0</v>
      </c>
    </row>
    <row r="115" spans="1:26" ht="15.75">
      <c r="A115" s="10">
        <v>21</v>
      </c>
      <c r="B115" s="15" t="s">
        <v>88</v>
      </c>
      <c r="C115" s="15"/>
      <c r="D115" s="11" t="s">
        <v>89</v>
      </c>
      <c r="E115" s="11">
        <v>7804918</v>
      </c>
      <c r="F115" s="12"/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7">
        <f>SUM(G115:R115)</f>
        <v>0</v>
      </c>
      <c r="T115" s="6">
        <f>COUNT(G115:R115)-COUNTIF(G115:R115,0)</f>
        <v>0</v>
      </c>
      <c r="U115" s="6" t="str">
        <f>IF($S115&gt;0,LARGE($G115:$R115,1),"-")</f>
        <v>-</v>
      </c>
      <c r="V115" s="6" t="str">
        <f>IF($S115&gt;0,LARGE($G115:$R115,2),"-")</f>
        <v>-</v>
      </c>
      <c r="W115" s="6" t="str">
        <f>IF($S115&gt;0,LARGE($G115:$R115,3),"-")</f>
        <v>-</v>
      </c>
      <c r="X115" s="6" t="str">
        <f>IF($S115&gt;0,LARGE($G115:$R115,4),"-")</f>
        <v>-</v>
      </c>
      <c r="Y115" s="6" t="str">
        <f>IF($S115&gt;0,LARGE($G115:$R115,5),"-")</f>
        <v>-</v>
      </c>
      <c r="Z115" s="8">
        <f>SUM(U115:Y115)</f>
        <v>0</v>
      </c>
    </row>
    <row r="116" spans="1:26" ht="15.75">
      <c r="A116" s="10">
        <v>24</v>
      </c>
      <c r="B116" s="15" t="s">
        <v>90</v>
      </c>
      <c r="C116" s="15"/>
      <c r="D116" s="11" t="s">
        <v>13</v>
      </c>
      <c r="E116" s="11">
        <v>16300022</v>
      </c>
      <c r="F116" s="12"/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7">
        <f>SUM(G116:R116)</f>
        <v>0</v>
      </c>
      <c r="T116" s="6">
        <f>COUNT(G116:R116)-COUNTIF(G116:R116,0)</f>
        <v>0</v>
      </c>
      <c r="U116" s="6" t="str">
        <f>IF($S116&gt;0,LARGE($G116:$R116,1),"-")</f>
        <v>-</v>
      </c>
      <c r="V116" s="6" t="str">
        <f>IF($S116&gt;0,LARGE($G116:$R116,2),"-")</f>
        <v>-</v>
      </c>
      <c r="W116" s="6" t="str">
        <f>IF($S116&gt;0,LARGE($G116:$R116,3),"-")</f>
        <v>-</v>
      </c>
      <c r="X116" s="6" t="str">
        <f>IF($S116&gt;0,LARGE($G116:$R116,4),"-")</f>
        <v>-</v>
      </c>
      <c r="Y116" s="6" t="str">
        <f>IF($S116&gt;0,LARGE($G116:$R116,5),"-")</f>
        <v>-</v>
      </c>
      <c r="Z116" s="8">
        <f>SUM(U116:Y116)</f>
        <v>0</v>
      </c>
    </row>
    <row r="117" spans="1:26" ht="15.75">
      <c r="A117" s="10">
        <v>26</v>
      </c>
      <c r="B117" s="15" t="s">
        <v>69</v>
      </c>
      <c r="C117" s="15"/>
      <c r="D117" s="13" t="s">
        <v>42</v>
      </c>
      <c r="E117" s="13">
        <v>11201100</v>
      </c>
      <c r="F117" s="12"/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7">
        <f>SUM(G117:R117)</f>
        <v>0</v>
      </c>
      <c r="T117" s="6">
        <f>COUNT(G117:R117)-COUNTIF(G117:R117,0)</f>
        <v>0</v>
      </c>
      <c r="U117" s="6" t="str">
        <f>IF($S117&gt;0,LARGE($G117:$R117,1),"-")</f>
        <v>-</v>
      </c>
      <c r="V117" s="6" t="str">
        <f>IF($S117&gt;0,LARGE($G117:$R117,2),"-")</f>
        <v>-</v>
      </c>
      <c r="W117" s="6" t="str">
        <f>IF($S117&gt;0,LARGE($G117:$R117,3),"-")</f>
        <v>-</v>
      </c>
      <c r="X117" s="6" t="str">
        <f>IF($S117&gt;0,LARGE($G117:$R117,4),"-")</f>
        <v>-</v>
      </c>
      <c r="Y117" s="6" t="str">
        <f>IF($S117&gt;0,LARGE($G117:$R117,5),"-")</f>
        <v>-</v>
      </c>
      <c r="Z117" s="8">
        <f>SUM(U117:Y117)</f>
        <v>0</v>
      </c>
    </row>
    <row r="118" spans="1:26" ht="15.75">
      <c r="A118" s="10">
        <v>27</v>
      </c>
      <c r="B118" s="15" t="s">
        <v>106</v>
      </c>
      <c r="C118" s="15"/>
      <c r="D118" s="13" t="s">
        <v>107</v>
      </c>
      <c r="E118" s="13">
        <v>1400345</v>
      </c>
      <c r="F118" s="12"/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7">
        <f>SUM(G118:R118)</f>
        <v>0</v>
      </c>
      <c r="T118" s="6">
        <f>COUNT(G118:R118)-COUNTIF(G118:R118,0)</f>
        <v>0</v>
      </c>
      <c r="U118" s="6" t="str">
        <f>IF($S118&gt;0,LARGE($G118:$R118,1),"-")</f>
        <v>-</v>
      </c>
      <c r="V118" s="6" t="str">
        <f>IF($S118&gt;0,LARGE($G118:$R118,2),"-")</f>
        <v>-</v>
      </c>
      <c r="W118" s="6" t="str">
        <f>IF($S118&gt;0,LARGE($G118:$R118,3),"-")</f>
        <v>-</v>
      </c>
      <c r="X118" s="6" t="str">
        <f>IF($S118&gt;0,LARGE($G118:$R118,4),"-")</f>
        <v>-</v>
      </c>
      <c r="Y118" s="6" t="str">
        <f>IF($S118&gt;0,LARGE($G118:$R118,5),"-")</f>
        <v>-</v>
      </c>
      <c r="Z118" s="8">
        <f>SUM(U118:Y118)</f>
        <v>0</v>
      </c>
    </row>
    <row r="119" spans="1:26" ht="15.75">
      <c r="A119" s="10">
        <v>28</v>
      </c>
      <c r="B119" s="15" t="s">
        <v>70</v>
      </c>
      <c r="C119" s="15"/>
      <c r="D119" s="13" t="s">
        <v>13</v>
      </c>
      <c r="E119" s="38">
        <v>16300577</v>
      </c>
      <c r="F119" s="12"/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7">
        <f>SUM(G119:R119)</f>
        <v>0</v>
      </c>
      <c r="T119" s="6">
        <f>COUNT(G119:R119)-COUNTIF(G119:R119,0)</f>
        <v>0</v>
      </c>
      <c r="U119" s="6" t="str">
        <f>IF($S119&gt;0,LARGE($G119:$R119,1),"-")</f>
        <v>-</v>
      </c>
      <c r="V119" s="6" t="str">
        <f>IF($S119&gt;0,LARGE($G119:$R119,2),"-")</f>
        <v>-</v>
      </c>
      <c r="W119" s="6" t="str">
        <f>IF($S119&gt;0,LARGE($G119:$R119,3),"-")</f>
        <v>-</v>
      </c>
      <c r="X119" s="6" t="str">
        <f>IF($S119&gt;0,LARGE($G119:$R119,4),"-")</f>
        <v>-</v>
      </c>
      <c r="Y119" s="6" t="str">
        <f>IF($S119&gt;0,LARGE($G119:$R119,5),"-")</f>
        <v>-</v>
      </c>
      <c r="Z119" s="8">
        <f>SUM(U119:Y119)</f>
        <v>0</v>
      </c>
    </row>
    <row r="120" spans="1:26" ht="15.75">
      <c r="A120" s="10">
        <v>34</v>
      </c>
      <c r="B120" s="15" t="s">
        <v>41</v>
      </c>
      <c r="C120" s="15"/>
      <c r="D120" s="11" t="s">
        <v>42</v>
      </c>
      <c r="E120" s="11">
        <v>11200524</v>
      </c>
      <c r="F120" s="12"/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7">
        <f>SUM(G120:R120)</f>
        <v>0</v>
      </c>
      <c r="T120" s="6">
        <f>COUNT(G120:R120)-COUNTIF(G120:R120,0)</f>
        <v>0</v>
      </c>
      <c r="U120" s="6" t="str">
        <f>IF($S120&gt;0,LARGE($G120:$R120,1),"-")</f>
        <v>-</v>
      </c>
      <c r="V120" s="6" t="str">
        <f>IF($S120&gt;0,LARGE($G120:$R120,2),"-")</f>
        <v>-</v>
      </c>
      <c r="W120" s="6" t="str">
        <f>IF($S120&gt;0,LARGE($G120:$R120,3),"-")</f>
        <v>-</v>
      </c>
      <c r="X120" s="6" t="str">
        <f>IF($S120&gt;0,LARGE($G120:$R120,4),"-")</f>
        <v>-</v>
      </c>
      <c r="Y120" s="6" t="str">
        <f>IF($S120&gt;0,LARGE($G120:$R120,5),"-")</f>
        <v>-</v>
      </c>
      <c r="Z120" s="8">
        <f>SUM(U120:Y120)</f>
        <v>0</v>
      </c>
    </row>
    <row r="121" spans="1:26" ht="15.75">
      <c r="A121" s="10">
        <v>37</v>
      </c>
      <c r="B121" s="15" t="s">
        <v>114</v>
      </c>
      <c r="C121" s="15"/>
      <c r="D121" s="13" t="s">
        <v>115</v>
      </c>
      <c r="E121" s="13">
        <v>18006079</v>
      </c>
      <c r="F121" s="12"/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7">
        <f>SUM(G121:R121)</f>
        <v>0</v>
      </c>
      <c r="T121" s="6">
        <f>COUNT(G121:R121)-COUNTIF(G121:R121,0)</f>
        <v>0</v>
      </c>
      <c r="U121" s="6" t="str">
        <f>IF($S121&gt;0,LARGE($G121:$R121,1),"-")</f>
        <v>-</v>
      </c>
      <c r="V121" s="6" t="str">
        <f>IF($S121&gt;0,LARGE($G121:$R121,2),"-")</f>
        <v>-</v>
      </c>
      <c r="W121" s="6" t="str">
        <f>IF($S121&gt;0,LARGE($G121:$R121,3),"-")</f>
        <v>-</v>
      </c>
      <c r="X121" s="6" t="str">
        <f>IF($S121&gt;0,LARGE($G121:$R121,4),"-")</f>
        <v>-</v>
      </c>
      <c r="Y121" s="6" t="str">
        <f>IF($S121&gt;0,LARGE($G121:$R121,5),"-")</f>
        <v>-</v>
      </c>
      <c r="Z121" s="8">
        <f>SUM(U121:Y121)</f>
        <v>0</v>
      </c>
    </row>
    <row r="122" spans="1:26" ht="15.75">
      <c r="A122" s="10">
        <v>38</v>
      </c>
      <c r="B122" s="15" t="s">
        <v>103</v>
      </c>
      <c r="C122" s="15"/>
      <c r="D122" s="13" t="s">
        <v>42</v>
      </c>
      <c r="E122" s="13">
        <v>11201093</v>
      </c>
      <c r="F122" s="12"/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7">
        <f>SUM(G122:R122)</f>
        <v>0</v>
      </c>
      <c r="T122" s="6">
        <f>COUNT(G122:R122)-COUNTIF(G122:R122,0)</f>
        <v>0</v>
      </c>
      <c r="U122" s="6" t="str">
        <f>IF($S122&gt;0,LARGE($G122:$R122,1),"-")</f>
        <v>-</v>
      </c>
      <c r="V122" s="6" t="str">
        <f>IF($S122&gt;0,LARGE($G122:$R122,2),"-")</f>
        <v>-</v>
      </c>
      <c r="W122" s="6" t="str">
        <f>IF($S122&gt;0,LARGE($G122:$R122,3),"-")</f>
        <v>-</v>
      </c>
      <c r="X122" s="6" t="str">
        <f>IF($S122&gt;0,LARGE($G122:$R122,4),"-")</f>
        <v>-</v>
      </c>
      <c r="Y122" s="6" t="str">
        <f>IF($S122&gt;0,LARGE($G122:$R122,5),"-")</f>
        <v>-</v>
      </c>
      <c r="Z122" s="8">
        <f>SUM(U122:Y122)</f>
        <v>0</v>
      </c>
    </row>
    <row r="123" spans="1:26" ht="15.75">
      <c r="A123" s="10">
        <v>40</v>
      </c>
      <c r="B123" s="15" t="s">
        <v>80</v>
      </c>
      <c r="C123" s="15"/>
      <c r="D123" s="11" t="s">
        <v>13</v>
      </c>
      <c r="E123" s="11">
        <v>16300904</v>
      </c>
      <c r="F123" s="12"/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7">
        <f>SUM(G123:R123)</f>
        <v>0</v>
      </c>
      <c r="T123" s="6">
        <f>COUNT(G123:R123)-COUNTIF(G123:R123,0)</f>
        <v>0</v>
      </c>
      <c r="U123" s="6" t="str">
        <f>IF($S123&gt;0,LARGE($G123:$R123,1),"-")</f>
        <v>-</v>
      </c>
      <c r="V123" s="6" t="str">
        <f>IF($S123&gt;0,LARGE($G123:$R123,2),"-")</f>
        <v>-</v>
      </c>
      <c r="W123" s="6" t="str">
        <f>IF($S123&gt;0,LARGE($G123:$R123,3),"-")</f>
        <v>-</v>
      </c>
      <c r="X123" s="6" t="str">
        <f>IF($S123&gt;0,LARGE($G123:$R123,4),"-")</f>
        <v>-</v>
      </c>
      <c r="Y123" s="6" t="str">
        <f>IF($S123&gt;0,LARGE($G123:$R123,5),"-")</f>
        <v>-</v>
      </c>
      <c r="Z123" s="8">
        <f>SUM(U123:Y123)</f>
        <v>0</v>
      </c>
    </row>
    <row r="124" spans="1:26" ht="15.75">
      <c r="A124" s="10">
        <v>52</v>
      </c>
      <c r="B124" s="15" t="s">
        <v>15</v>
      </c>
      <c r="C124" s="15"/>
      <c r="D124" s="13" t="s">
        <v>16</v>
      </c>
      <c r="E124" s="38">
        <v>2200948</v>
      </c>
      <c r="F124" s="14"/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7">
        <f>SUM(G124:R124)</f>
        <v>0</v>
      </c>
      <c r="T124" s="6">
        <f>COUNT(G124:R124)-COUNTIF(G124:R124,0)</f>
        <v>0</v>
      </c>
      <c r="U124" s="6" t="str">
        <f>IF($S124&gt;0,LARGE($G124:$R124,1),"-")</f>
        <v>-</v>
      </c>
      <c r="V124" s="6" t="str">
        <f>IF($S124&gt;0,LARGE($G124:$R124,2),"-")</f>
        <v>-</v>
      </c>
      <c r="W124" s="6" t="str">
        <f>IF($S124&gt;0,LARGE($G124:$R124,3),"-")</f>
        <v>-</v>
      </c>
      <c r="X124" s="6" t="str">
        <f>IF($S124&gt;0,LARGE($G124:$R124,4),"-")</f>
        <v>-</v>
      </c>
      <c r="Y124" s="6" t="str">
        <f>IF($S124&gt;0,LARGE($G124:$R124,5),"-")</f>
        <v>-</v>
      </c>
      <c r="Z124" s="8">
        <f>SUM(U124:Y124)</f>
        <v>0</v>
      </c>
    </row>
    <row r="125" spans="1:26" ht="15.75">
      <c r="A125" s="10">
        <v>53</v>
      </c>
      <c r="B125" s="15" t="s">
        <v>85</v>
      </c>
      <c r="C125" s="15"/>
      <c r="D125" s="13" t="s">
        <v>13</v>
      </c>
      <c r="E125" s="13">
        <v>16301033</v>
      </c>
      <c r="F125" s="14"/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7">
        <f>SUM(G125:R125)</f>
        <v>0</v>
      </c>
      <c r="T125" s="6">
        <f>COUNT(G125:R125)-COUNTIF(G125:R125,0)</f>
        <v>0</v>
      </c>
      <c r="U125" s="6" t="str">
        <f>IF($S125&gt;0,LARGE($G125:$R125,1),"-")</f>
        <v>-</v>
      </c>
      <c r="V125" s="6" t="str">
        <f>IF($S125&gt;0,LARGE($G125:$R125,2),"-")</f>
        <v>-</v>
      </c>
      <c r="W125" s="6" t="str">
        <f>IF($S125&gt;0,LARGE($G125:$R125,3),"-")</f>
        <v>-</v>
      </c>
      <c r="X125" s="6" t="str">
        <f>IF($S125&gt;0,LARGE($G125:$R125,4),"-")</f>
        <v>-</v>
      </c>
      <c r="Y125" s="6" t="str">
        <f>IF($S125&gt;0,LARGE($G125:$R125,5),"-")</f>
        <v>-</v>
      </c>
      <c r="Z125" s="8">
        <f>SUM(U125:Y125)</f>
        <v>0</v>
      </c>
    </row>
    <row r="126" spans="1:26" ht="15.75">
      <c r="A126" s="10">
        <v>57</v>
      </c>
      <c r="B126" s="15" t="s">
        <v>51</v>
      </c>
      <c r="C126" s="15"/>
      <c r="D126" s="13" t="s">
        <v>52</v>
      </c>
      <c r="E126" s="13">
        <v>14001034</v>
      </c>
      <c r="F126" s="14"/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7">
        <f>SUM(G126:R126)</f>
        <v>0</v>
      </c>
      <c r="T126" s="6">
        <f>COUNT(G126:R126)-COUNTIF(G126:R126,0)</f>
        <v>0</v>
      </c>
      <c r="U126" s="6" t="str">
        <f>IF($S126&gt;0,LARGE($G126:$R126,1),"-")</f>
        <v>-</v>
      </c>
      <c r="V126" s="6" t="str">
        <f>IF($S126&gt;0,LARGE($G126:$R126,2),"-")</f>
        <v>-</v>
      </c>
      <c r="W126" s="6" t="str">
        <f>IF($S126&gt;0,LARGE($G126:$R126,3),"-")</f>
        <v>-</v>
      </c>
      <c r="X126" s="6" t="str">
        <f>IF($S126&gt;0,LARGE($G126:$R126,4),"-")</f>
        <v>-</v>
      </c>
      <c r="Y126" s="6" t="str">
        <f>IF($S126&gt;0,LARGE($G126:$R126,5),"-")</f>
        <v>-</v>
      </c>
      <c r="Z126" s="8">
        <f>SUM(U126:Y126)</f>
        <v>0</v>
      </c>
    </row>
    <row r="127" spans="1:26" ht="15.75">
      <c r="A127" s="10">
        <v>59</v>
      </c>
      <c r="B127" s="15" t="s">
        <v>31</v>
      </c>
      <c r="C127" s="15"/>
      <c r="D127" s="13" t="s">
        <v>13</v>
      </c>
      <c r="E127" s="13">
        <v>16301025</v>
      </c>
      <c r="F127" s="14"/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7">
        <f>SUM(G127:R127)</f>
        <v>0</v>
      </c>
      <c r="T127" s="6">
        <f>COUNT(G127:R127)-COUNTIF(G127:R127,0)</f>
        <v>0</v>
      </c>
      <c r="U127" s="6" t="str">
        <f>IF($S127&gt;0,LARGE($G127:$R127,1),"-")</f>
        <v>-</v>
      </c>
      <c r="V127" s="6" t="str">
        <f>IF($S127&gt;0,LARGE($G127:$R127,2),"-")</f>
        <v>-</v>
      </c>
      <c r="W127" s="6" t="str">
        <f>IF($S127&gt;0,LARGE($G127:$R127,3),"-")</f>
        <v>-</v>
      </c>
      <c r="X127" s="6" t="str">
        <f>IF($S127&gt;0,LARGE($G127:$R127,4),"-")</f>
        <v>-</v>
      </c>
      <c r="Y127" s="6" t="str">
        <f>IF($S127&gt;0,LARGE($G127:$R127,5),"-")</f>
        <v>-</v>
      </c>
      <c r="Z127" s="8">
        <f>SUM(U127:Y127)</f>
        <v>0</v>
      </c>
    </row>
    <row r="128" spans="1:26" ht="15.75">
      <c r="A128" s="10">
        <v>61</v>
      </c>
      <c r="B128" s="15" t="s">
        <v>48</v>
      </c>
      <c r="C128" s="15"/>
      <c r="D128" s="13" t="s">
        <v>13</v>
      </c>
      <c r="E128" s="13">
        <v>16301038</v>
      </c>
      <c r="F128" s="14"/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7">
        <f>SUM(G128:R128)</f>
        <v>0</v>
      </c>
      <c r="T128" s="6">
        <f>COUNT(G128:R128)-COUNTIF(G128:R128,0)</f>
        <v>0</v>
      </c>
      <c r="U128" s="6" t="str">
        <f>IF($S128&gt;0,LARGE($G128:$R128,1),"-")</f>
        <v>-</v>
      </c>
      <c r="V128" s="6" t="str">
        <f>IF($S128&gt;0,LARGE($G128:$R128,2),"-")</f>
        <v>-</v>
      </c>
      <c r="W128" s="6" t="str">
        <f>IF($S128&gt;0,LARGE($G128:$R128,3),"-")</f>
        <v>-</v>
      </c>
      <c r="X128" s="6" t="str">
        <f>IF($S128&gt;0,LARGE($G128:$R128,4),"-")</f>
        <v>-</v>
      </c>
      <c r="Y128" s="6" t="str">
        <f>IF($S128&gt;0,LARGE($G128:$R128,5),"-")</f>
        <v>-</v>
      </c>
      <c r="Z128" s="8">
        <f>SUM(U128:Y128)</f>
        <v>0</v>
      </c>
    </row>
    <row r="129" spans="1:26" ht="15.75">
      <c r="A129" s="10">
        <v>63</v>
      </c>
      <c r="B129" s="15" t="s">
        <v>97</v>
      </c>
      <c r="C129" s="15"/>
      <c r="D129" s="13" t="s">
        <v>98</v>
      </c>
      <c r="E129" s="13">
        <v>401387</v>
      </c>
      <c r="F129" s="14"/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7">
        <f>SUM(G129:R129)</f>
        <v>0</v>
      </c>
      <c r="T129" s="6">
        <f>COUNT(G129:R129)-COUNTIF(G129:R129,0)</f>
        <v>0</v>
      </c>
      <c r="U129" s="6" t="str">
        <f>IF($S129&gt;0,LARGE($G129:$R129,1),"-")</f>
        <v>-</v>
      </c>
      <c r="V129" s="6" t="str">
        <f>IF($S129&gt;0,LARGE($G129:$R129,2),"-")</f>
        <v>-</v>
      </c>
      <c r="W129" s="6" t="str">
        <f>IF($S129&gt;0,LARGE($G129:$R129,3),"-")</f>
        <v>-</v>
      </c>
      <c r="X129" s="6" t="str">
        <f>IF($S129&gt;0,LARGE($G129:$R129,4),"-")</f>
        <v>-</v>
      </c>
      <c r="Y129" s="6" t="str">
        <f>IF($S129&gt;0,LARGE($G129:$R129,5),"-")</f>
        <v>-</v>
      </c>
      <c r="Z129" s="8">
        <f>SUM(U129:Y129)</f>
        <v>0</v>
      </c>
    </row>
    <row r="130" spans="1:26" ht="15.75">
      <c r="A130" s="10">
        <v>65</v>
      </c>
      <c r="B130" s="15" t="s">
        <v>14</v>
      </c>
      <c r="C130" s="15"/>
      <c r="D130" s="13" t="s">
        <v>13</v>
      </c>
      <c r="E130" s="13">
        <v>16300892</v>
      </c>
      <c r="F130" s="14"/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7">
        <f>SUM(G130:R130)</f>
        <v>0</v>
      </c>
      <c r="T130" s="6">
        <f>COUNT(G130:R130)-COUNTIF(G130:R130,0)</f>
        <v>0</v>
      </c>
      <c r="U130" s="6" t="str">
        <f>IF($S130&gt;0,LARGE($G130:$R130,1),"-")</f>
        <v>-</v>
      </c>
      <c r="V130" s="6" t="str">
        <f>IF($S130&gt;0,LARGE($G130:$R130,2),"-")</f>
        <v>-</v>
      </c>
      <c r="W130" s="6" t="str">
        <f>IF($S130&gt;0,LARGE($G130:$R130,3),"-")</f>
        <v>-</v>
      </c>
      <c r="X130" s="6" t="str">
        <f>IF($S130&gt;0,LARGE($G130:$R130,4),"-")</f>
        <v>-</v>
      </c>
      <c r="Y130" s="6" t="str">
        <f>IF($S130&gt;0,LARGE($G130:$R130,5),"-")</f>
        <v>-</v>
      </c>
      <c r="Z130" s="8">
        <f>SUM(U130:Y130)</f>
        <v>0</v>
      </c>
    </row>
    <row r="131" spans="1:26" ht="15.75">
      <c r="A131" s="10">
        <v>66</v>
      </c>
      <c r="B131" s="15" t="s">
        <v>53</v>
      </c>
      <c r="C131" s="15"/>
      <c r="D131" s="13" t="s">
        <v>42</v>
      </c>
      <c r="E131" s="13">
        <v>11200617</v>
      </c>
      <c r="F131" s="14"/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7">
        <f>SUM(G131:R131)</f>
        <v>0</v>
      </c>
      <c r="T131" s="6">
        <f>COUNT(G131:R131)-COUNTIF(G131:R131,0)</f>
        <v>0</v>
      </c>
      <c r="U131" s="6" t="str">
        <f>IF($S131&gt;0,LARGE($G131:$R131,1),"-")</f>
        <v>-</v>
      </c>
      <c r="V131" s="6" t="str">
        <f>IF($S131&gt;0,LARGE($G131:$R131,2),"-")</f>
        <v>-</v>
      </c>
      <c r="W131" s="6" t="str">
        <f>IF($S131&gt;0,LARGE($G131:$R131,3),"-")</f>
        <v>-</v>
      </c>
      <c r="X131" s="6" t="str">
        <f>IF($S131&gt;0,LARGE($G131:$R131,4),"-")</f>
        <v>-</v>
      </c>
      <c r="Y131" s="6" t="str">
        <f>IF($S131&gt;0,LARGE($G131:$R131,5),"-")</f>
        <v>-</v>
      </c>
      <c r="Z131" s="8">
        <f>SUM(U131:Y131)</f>
        <v>0</v>
      </c>
    </row>
    <row r="132" spans="1:26" ht="15.75">
      <c r="A132" s="10">
        <v>67</v>
      </c>
      <c r="B132" s="15" t="s">
        <v>18</v>
      </c>
      <c r="C132" s="15"/>
      <c r="D132" s="13" t="s">
        <v>13</v>
      </c>
      <c r="E132" s="13">
        <v>16301035</v>
      </c>
      <c r="F132" s="14"/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7">
        <f>SUM(G132:R132)</f>
        <v>0</v>
      </c>
      <c r="T132" s="6">
        <f>COUNT(G132:R132)-COUNTIF(G132:R132,0)</f>
        <v>0</v>
      </c>
      <c r="U132" s="6" t="str">
        <f>IF($S132&gt;0,LARGE($G132:$R132,1),"-")</f>
        <v>-</v>
      </c>
      <c r="V132" s="6" t="str">
        <f>IF($S132&gt;0,LARGE($G132:$R132,2),"-")</f>
        <v>-</v>
      </c>
      <c r="W132" s="6" t="str">
        <f>IF($S132&gt;0,LARGE($G132:$R132,3),"-")</f>
        <v>-</v>
      </c>
      <c r="X132" s="6" t="str">
        <f>IF($S132&gt;0,LARGE($G132:$R132,4),"-")</f>
        <v>-</v>
      </c>
      <c r="Y132" s="6" t="str">
        <f>IF($S132&gt;0,LARGE($G132:$R132,5),"-")</f>
        <v>-</v>
      </c>
      <c r="Z132" s="8">
        <f>SUM(U132:Y132)</f>
        <v>0</v>
      </c>
    </row>
    <row r="133" spans="1:26" ht="15.75">
      <c r="A133" s="10">
        <v>68</v>
      </c>
      <c r="B133" s="15" t="s">
        <v>94</v>
      </c>
      <c r="C133" s="15"/>
      <c r="D133" s="13" t="s">
        <v>87</v>
      </c>
      <c r="E133" s="13">
        <v>9809753</v>
      </c>
      <c r="F133" s="12"/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7">
        <f>SUM(G133:R133)</f>
        <v>0</v>
      </c>
      <c r="T133" s="6">
        <f>COUNT(G133:R133)-COUNTIF(G133:R133,0)</f>
        <v>0</v>
      </c>
      <c r="U133" s="6" t="str">
        <f>IF($S133&gt;0,LARGE($G133:$R133,1),"-")</f>
        <v>-</v>
      </c>
      <c r="V133" s="6" t="str">
        <f>IF($S133&gt;0,LARGE($G133:$R133,2),"-")</f>
        <v>-</v>
      </c>
      <c r="W133" s="6" t="str">
        <f>IF($S133&gt;0,LARGE($G133:$R133,3),"-")</f>
        <v>-</v>
      </c>
      <c r="X133" s="6" t="str">
        <f>IF($S133&gt;0,LARGE($G133:$R133,4),"-")</f>
        <v>-</v>
      </c>
      <c r="Y133" s="6" t="str">
        <f>IF($S133&gt;0,LARGE($G133:$R133,5),"-")</f>
        <v>-</v>
      </c>
      <c r="Z133" s="8">
        <f>SUM(U133:Y133)</f>
        <v>0</v>
      </c>
    </row>
    <row r="134" spans="1:26" ht="15.75">
      <c r="A134" s="10">
        <v>69</v>
      </c>
      <c r="B134" s="15" t="s">
        <v>99</v>
      </c>
      <c r="C134" s="15"/>
      <c r="D134" s="13" t="s">
        <v>13</v>
      </c>
      <c r="E134" s="13">
        <v>16300702</v>
      </c>
      <c r="F134" s="12"/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7">
        <f>SUM(G134:R134)</f>
        <v>0</v>
      </c>
      <c r="T134" s="6">
        <f>COUNT(G134:R134)-COUNTIF(G134:R134,0)</f>
        <v>0</v>
      </c>
      <c r="U134" s="6" t="str">
        <f>IF($S134&gt;0,LARGE($G134:$R134,1),"-")</f>
        <v>-</v>
      </c>
      <c r="V134" s="6" t="str">
        <f>IF($S134&gt;0,LARGE($G134:$R134,2),"-")</f>
        <v>-</v>
      </c>
      <c r="W134" s="6" t="str">
        <f>IF($S134&gt;0,LARGE($G134:$R134,3),"-")</f>
        <v>-</v>
      </c>
      <c r="X134" s="6" t="str">
        <f>IF($S134&gt;0,LARGE($G134:$R134,4),"-")</f>
        <v>-</v>
      </c>
      <c r="Y134" s="6" t="str">
        <f>IF($S134&gt;0,LARGE($G134:$R134,5),"-")</f>
        <v>-</v>
      </c>
      <c r="Z134" s="8">
        <f>SUM(U134:Y134)</f>
        <v>0</v>
      </c>
    </row>
    <row r="135" spans="1:26" ht="15.75">
      <c r="A135" s="10">
        <v>70</v>
      </c>
      <c r="B135" s="15" t="s">
        <v>100</v>
      </c>
      <c r="C135" s="15"/>
      <c r="D135" s="13" t="s">
        <v>87</v>
      </c>
      <c r="E135" s="13">
        <v>9808776</v>
      </c>
      <c r="F135" s="12"/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7">
        <f>SUM(G135:R135)</f>
        <v>0</v>
      </c>
      <c r="T135" s="6">
        <f>COUNT(G135:R135)-COUNTIF(G135:R135,0)</f>
        <v>0</v>
      </c>
      <c r="U135" s="6" t="str">
        <f>IF($S135&gt;0,LARGE($G135:$R135,1),"-")</f>
        <v>-</v>
      </c>
      <c r="V135" s="6" t="str">
        <f>IF($S135&gt;0,LARGE($G135:$R135,2),"-")</f>
        <v>-</v>
      </c>
      <c r="W135" s="6" t="str">
        <f>IF($S135&gt;0,LARGE($G135:$R135,3),"-")</f>
        <v>-</v>
      </c>
      <c r="X135" s="6" t="str">
        <f>IF($S135&gt;0,LARGE($G135:$R135,4),"-")</f>
        <v>-</v>
      </c>
      <c r="Y135" s="6" t="str">
        <f>IF($S135&gt;0,LARGE($G135:$R135,5),"-")</f>
        <v>-</v>
      </c>
      <c r="Z135" s="8">
        <f>SUM(U135:Y135)</f>
        <v>0</v>
      </c>
    </row>
    <row r="136" spans="1:26" ht="15.75">
      <c r="A136" s="10">
        <v>73</v>
      </c>
      <c r="B136" s="15" t="s">
        <v>117</v>
      </c>
      <c r="C136" s="15"/>
      <c r="D136" s="13" t="s">
        <v>87</v>
      </c>
      <c r="E136" s="13">
        <v>9810454</v>
      </c>
      <c r="F136" s="12"/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7">
        <f>SUM(G136:R136)</f>
        <v>0</v>
      </c>
      <c r="T136" s="6">
        <f>COUNT(G136:R136)-COUNTIF(G136:R136,0)</f>
        <v>0</v>
      </c>
      <c r="U136" s="6" t="str">
        <f>IF($S136&gt;0,LARGE($G136:$R136,1),"-")</f>
        <v>-</v>
      </c>
      <c r="V136" s="6" t="str">
        <f>IF($S136&gt;0,LARGE($G136:$R136,2),"-")</f>
        <v>-</v>
      </c>
      <c r="W136" s="6" t="str">
        <f>IF($S136&gt;0,LARGE($G136:$R136,3),"-")</f>
        <v>-</v>
      </c>
      <c r="X136" s="6" t="str">
        <f>IF($S136&gt;0,LARGE($G136:$R136,4),"-")</f>
        <v>-</v>
      </c>
      <c r="Y136" s="6" t="str">
        <f>IF($S136&gt;0,LARGE($G136:$R136,5),"-")</f>
        <v>-</v>
      </c>
      <c r="Z136" s="8">
        <f>SUM(U136:Y136)</f>
        <v>0</v>
      </c>
    </row>
    <row r="137" spans="1:26" ht="15.75">
      <c r="A137" s="10">
        <v>74</v>
      </c>
      <c r="B137" s="15" t="s">
        <v>54</v>
      </c>
      <c r="C137" s="15"/>
      <c r="D137" s="13" t="s">
        <v>42</v>
      </c>
      <c r="E137" s="13">
        <v>11200093</v>
      </c>
      <c r="F137" s="12"/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7">
        <f>SUM(G137:R137)</f>
        <v>0</v>
      </c>
      <c r="T137" s="6">
        <f>COUNT(G137:R137)-COUNTIF(G137:R137,0)</f>
        <v>0</v>
      </c>
      <c r="U137" s="6" t="str">
        <f>IF($S137&gt;0,LARGE($G137:$R137,1),"-")</f>
        <v>-</v>
      </c>
      <c r="V137" s="6" t="str">
        <f>IF($S137&gt;0,LARGE($G137:$R137,2),"-")</f>
        <v>-</v>
      </c>
      <c r="W137" s="6" t="str">
        <f>IF($S137&gt;0,LARGE($G137:$R137,3),"-")</f>
        <v>-</v>
      </c>
      <c r="X137" s="6" t="str">
        <f>IF($S137&gt;0,LARGE($G137:$R137,4),"-")</f>
        <v>-</v>
      </c>
      <c r="Y137" s="6" t="str">
        <f>IF($S137&gt;0,LARGE($G137:$R137,5),"-")</f>
        <v>-</v>
      </c>
      <c r="Z137" s="8">
        <f>SUM(U137:Y137)</f>
        <v>0</v>
      </c>
    </row>
    <row r="138" spans="1:26" ht="15.75">
      <c r="A138" s="10">
        <v>76</v>
      </c>
      <c r="B138" s="15" t="s">
        <v>101</v>
      </c>
      <c r="C138" s="15"/>
      <c r="D138" s="13" t="s">
        <v>13</v>
      </c>
      <c r="E138" s="13">
        <v>16300701</v>
      </c>
      <c r="F138" s="12"/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7">
        <f>SUM(G138:R138)</f>
        <v>0</v>
      </c>
      <c r="T138" s="6">
        <f>COUNT(G138:R138)-COUNTIF(G138:R138,0)</f>
        <v>0</v>
      </c>
      <c r="U138" s="6" t="str">
        <f>IF($S138&gt;0,LARGE($G138:$R138,1),"-")</f>
        <v>-</v>
      </c>
      <c r="V138" s="6" t="str">
        <f>IF($S138&gt;0,LARGE($G138:$R138,2),"-")</f>
        <v>-</v>
      </c>
      <c r="W138" s="6" t="str">
        <f>IF($S138&gt;0,LARGE($G138:$R138,3),"-")</f>
        <v>-</v>
      </c>
      <c r="X138" s="6" t="str">
        <f>IF($S138&gt;0,LARGE($G138:$R138,4),"-")</f>
        <v>-</v>
      </c>
      <c r="Y138" s="6" t="str">
        <f>IF($S138&gt;0,LARGE($G138:$R138,5),"-")</f>
        <v>-</v>
      </c>
      <c r="Z138" s="8">
        <f>SUM(U138:Y138)</f>
        <v>0</v>
      </c>
    </row>
    <row r="139" spans="1:26" ht="15.75">
      <c r="A139" s="10">
        <v>77</v>
      </c>
      <c r="B139" s="15" t="s">
        <v>86</v>
      </c>
      <c r="C139" s="15"/>
      <c r="D139" s="13" t="s">
        <v>87</v>
      </c>
      <c r="E139" s="13">
        <v>9805206</v>
      </c>
      <c r="F139" s="12"/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7">
        <f>SUM(G139:R139)</f>
        <v>0</v>
      </c>
      <c r="T139" s="6">
        <f>COUNT(G139:R139)-COUNTIF(G139:R139,0)</f>
        <v>0</v>
      </c>
      <c r="U139" s="6" t="str">
        <f>IF($S139&gt;0,LARGE($G139:$R139,1),"-")</f>
        <v>-</v>
      </c>
      <c r="V139" s="6" t="str">
        <f>IF($S139&gt;0,LARGE($G139:$R139,2),"-")</f>
        <v>-</v>
      </c>
      <c r="W139" s="6" t="str">
        <f>IF($S139&gt;0,LARGE($G139:$R139,3),"-")</f>
        <v>-</v>
      </c>
      <c r="X139" s="6" t="str">
        <f>IF($S139&gt;0,LARGE($G139:$R139,4),"-")</f>
        <v>-</v>
      </c>
      <c r="Y139" s="6" t="str">
        <f>IF($S139&gt;0,LARGE($G139:$R139,5),"-")</f>
        <v>-</v>
      </c>
      <c r="Z139" s="8">
        <f>SUM(U139:Y139)</f>
        <v>0</v>
      </c>
    </row>
    <row r="140" spans="1:26" ht="15.75">
      <c r="A140" s="10">
        <v>80</v>
      </c>
      <c r="B140" s="15" t="s">
        <v>125</v>
      </c>
      <c r="C140" s="15"/>
      <c r="D140" s="13" t="s">
        <v>13</v>
      </c>
      <c r="E140" s="13">
        <v>16300726</v>
      </c>
      <c r="F140" s="12"/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7">
        <f>SUM(G140:R140)</f>
        <v>0</v>
      </c>
      <c r="T140" s="6">
        <f>COUNT(G140:R140)-COUNTIF(G140:R140,0)</f>
        <v>0</v>
      </c>
      <c r="U140" s="6" t="str">
        <f>IF($S140&gt;0,LARGE($G140:$R140,1),"-")</f>
        <v>-</v>
      </c>
      <c r="V140" s="6" t="str">
        <f>IF($S140&gt;0,LARGE($G140:$R140,2),"-")</f>
        <v>-</v>
      </c>
      <c r="W140" s="6" t="str">
        <f>IF($S140&gt;0,LARGE($G140:$R140,3),"-")</f>
        <v>-</v>
      </c>
      <c r="X140" s="6" t="str">
        <f>IF($S140&gt;0,LARGE($G140:$R140,4),"-")</f>
        <v>-</v>
      </c>
      <c r="Y140" s="6" t="str">
        <f>IF($S140&gt;0,LARGE($G140:$R140,5),"-")</f>
        <v>-</v>
      </c>
      <c r="Z140" s="8">
        <f>SUM(U140:Y140)</f>
        <v>0</v>
      </c>
    </row>
    <row r="141" spans="1:26" ht="15.75">
      <c r="A141" s="10">
        <v>83</v>
      </c>
      <c r="B141" s="15" t="s">
        <v>26</v>
      </c>
      <c r="C141" s="15"/>
      <c r="D141" s="13" t="s">
        <v>27</v>
      </c>
      <c r="E141" s="13">
        <v>4602576</v>
      </c>
      <c r="F141" s="12"/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7">
        <f>SUM(G141:R141)</f>
        <v>0</v>
      </c>
      <c r="T141" s="6">
        <f>COUNT(G141:R141)-COUNTIF(G141:R141,0)</f>
        <v>0</v>
      </c>
      <c r="U141" s="6" t="str">
        <f>IF($S141&gt;0,LARGE($G141:$R141,1),"-")</f>
        <v>-</v>
      </c>
      <c r="V141" s="6" t="str">
        <f>IF($S141&gt;0,LARGE($G141:$R141,2),"-")</f>
        <v>-</v>
      </c>
      <c r="W141" s="6" t="str">
        <f>IF($S141&gt;0,LARGE($G141:$R141,3),"-")</f>
        <v>-</v>
      </c>
      <c r="X141" s="6" t="str">
        <f>IF($S141&gt;0,LARGE($G141:$R141,4),"-")</f>
        <v>-</v>
      </c>
      <c r="Y141" s="6" t="str">
        <f>IF($S141&gt;0,LARGE($G141:$R141,5),"-")</f>
        <v>-</v>
      </c>
      <c r="Z141" s="8">
        <f>SUM(U141:Y141)</f>
        <v>0</v>
      </c>
    </row>
    <row r="142" spans="1:26" ht="15.75">
      <c r="A142" s="10">
        <v>84</v>
      </c>
      <c r="B142" s="15" t="s">
        <v>58</v>
      </c>
      <c r="C142" s="15"/>
      <c r="D142" s="13" t="s">
        <v>13</v>
      </c>
      <c r="E142" s="13">
        <v>16301031</v>
      </c>
      <c r="F142" s="12"/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7">
        <f>SUM(G142:R142)</f>
        <v>0</v>
      </c>
      <c r="T142" s="6">
        <f>COUNT(G142:R142)-COUNTIF(G142:R142,0)</f>
        <v>0</v>
      </c>
      <c r="U142" s="6" t="str">
        <f>IF($S142&gt;0,LARGE($G142:$R142,1),"-")</f>
        <v>-</v>
      </c>
      <c r="V142" s="6" t="str">
        <f>IF($S142&gt;0,LARGE($G142:$R142,2),"-")</f>
        <v>-</v>
      </c>
      <c r="W142" s="6" t="str">
        <f>IF($S142&gt;0,LARGE($G142:$R142,3),"-")</f>
        <v>-</v>
      </c>
      <c r="X142" s="6" t="str">
        <f>IF($S142&gt;0,LARGE($G142:$R142,4),"-")</f>
        <v>-</v>
      </c>
      <c r="Y142" s="6" t="str">
        <f>IF($S142&gt;0,LARGE($G142:$R142,5),"-")</f>
        <v>-</v>
      </c>
      <c r="Z142" s="8">
        <f>SUM(U142:Y142)</f>
        <v>0</v>
      </c>
    </row>
    <row r="143" spans="1:26" ht="15.75">
      <c r="A143" s="10">
        <v>85</v>
      </c>
      <c r="B143" s="15" t="s">
        <v>59</v>
      </c>
      <c r="C143" s="15"/>
      <c r="D143" s="13" t="s">
        <v>13</v>
      </c>
      <c r="E143" s="13">
        <v>16300302</v>
      </c>
      <c r="F143" s="12"/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7">
        <f>SUM(G143:R143)</f>
        <v>0</v>
      </c>
      <c r="T143" s="6">
        <f>COUNT(G143:R143)-COUNTIF(G143:R143,0)</f>
        <v>0</v>
      </c>
      <c r="U143" s="6" t="str">
        <f>IF($S143&gt;0,LARGE($G143:$R143,1),"-")</f>
        <v>-</v>
      </c>
      <c r="V143" s="6" t="str">
        <f>IF($S143&gt;0,LARGE($G143:$R143,2),"-")</f>
        <v>-</v>
      </c>
      <c r="W143" s="6" t="str">
        <f>IF($S143&gt;0,LARGE($G143:$R143,3),"-")</f>
        <v>-</v>
      </c>
      <c r="X143" s="6" t="str">
        <f>IF($S143&gt;0,LARGE($G143:$R143,4),"-")</f>
        <v>-</v>
      </c>
      <c r="Y143" s="6" t="str">
        <f>IF($S143&gt;0,LARGE($G143:$R143,5),"-")</f>
        <v>-</v>
      </c>
      <c r="Z143" s="8">
        <f>SUM(U143:Y143)</f>
        <v>0</v>
      </c>
    </row>
    <row r="144" spans="1:26" ht="15.75">
      <c r="A144" s="10">
        <v>89</v>
      </c>
      <c r="B144" s="15" t="s">
        <v>123</v>
      </c>
      <c r="C144" s="15"/>
      <c r="D144" s="13" t="s">
        <v>64</v>
      </c>
      <c r="E144" s="13">
        <v>5001409</v>
      </c>
      <c r="F144" s="12"/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7">
        <f>SUM(G144:R144)</f>
        <v>0</v>
      </c>
      <c r="T144" s="6">
        <f>COUNT(G144:R144)-COUNTIF(G144:R144,0)</f>
        <v>0</v>
      </c>
      <c r="U144" s="6" t="str">
        <f>IF($S144&gt;0,LARGE($G144:$R144,1),"-")</f>
        <v>-</v>
      </c>
      <c r="V144" s="6" t="str">
        <f>IF($S144&gt;0,LARGE($G144:$R144,2),"-")</f>
        <v>-</v>
      </c>
      <c r="W144" s="6" t="str">
        <f>IF($S144&gt;0,LARGE($G144:$R144,3),"-")</f>
        <v>-</v>
      </c>
      <c r="X144" s="6" t="str">
        <f>IF($S144&gt;0,LARGE($G144:$R144,4),"-")</f>
        <v>-</v>
      </c>
      <c r="Y144" s="6" t="str">
        <f>IF($S144&gt;0,LARGE($G144:$R144,5),"-")</f>
        <v>-</v>
      </c>
      <c r="Z144" s="8">
        <f>SUM(U144:Y144)</f>
        <v>0</v>
      </c>
    </row>
    <row r="145" spans="1:26" ht="15.75">
      <c r="A145" s="10">
        <v>90</v>
      </c>
      <c r="B145" s="15" t="s">
        <v>118</v>
      </c>
      <c r="C145" s="15"/>
      <c r="D145" s="13" t="s">
        <v>16</v>
      </c>
      <c r="E145" s="13">
        <v>2200931</v>
      </c>
      <c r="F145" s="12"/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7">
        <f>SUM(G145:R145)</f>
        <v>0</v>
      </c>
      <c r="T145" s="6">
        <f>COUNT(G145:R145)-COUNTIF(G145:R145,0)</f>
        <v>0</v>
      </c>
      <c r="U145" s="6" t="str">
        <f>IF($S145&gt;0,LARGE($G145:$R145,1),"-")</f>
        <v>-</v>
      </c>
      <c r="V145" s="6" t="str">
        <f>IF($S145&gt;0,LARGE($G145:$R145,2),"-")</f>
        <v>-</v>
      </c>
      <c r="W145" s="6" t="str">
        <f>IF($S145&gt;0,LARGE($G145:$R145,3),"-")</f>
        <v>-</v>
      </c>
      <c r="X145" s="6" t="str">
        <f>IF($S145&gt;0,LARGE($G145:$R145,4),"-")</f>
        <v>-</v>
      </c>
      <c r="Y145" s="6" t="str">
        <f>IF($S145&gt;0,LARGE($G145:$R145,5),"-")</f>
        <v>-</v>
      </c>
      <c r="Z145" s="8">
        <f>SUM(U145:Y145)</f>
        <v>0</v>
      </c>
    </row>
    <row r="146" spans="1:26" ht="15.75">
      <c r="A146" s="10">
        <v>92</v>
      </c>
      <c r="B146" s="15" t="s">
        <v>96</v>
      </c>
      <c r="C146" s="15"/>
      <c r="D146" s="13" t="s">
        <v>87</v>
      </c>
      <c r="E146" s="13">
        <v>9803736</v>
      </c>
      <c r="F146" s="12"/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7">
        <f>SUM(G146:R146)</f>
        <v>0</v>
      </c>
      <c r="T146" s="6">
        <f>COUNT(G146:R146)-COUNTIF(G146:R146,0)</f>
        <v>0</v>
      </c>
      <c r="U146" s="6" t="str">
        <f>IF($S146&gt;0,LARGE($G146:$R146,1),"-")</f>
        <v>-</v>
      </c>
      <c r="V146" s="6" t="str">
        <f>IF($S146&gt;0,LARGE($G146:$R146,2),"-")</f>
        <v>-</v>
      </c>
      <c r="W146" s="6" t="str">
        <f>IF($S146&gt;0,LARGE($G146:$R146,3),"-")</f>
        <v>-</v>
      </c>
      <c r="X146" s="6" t="str">
        <f>IF($S146&gt;0,LARGE($G146:$R146,4),"-")</f>
        <v>-</v>
      </c>
      <c r="Y146" s="6" t="str">
        <f>IF($S146&gt;0,LARGE($G146:$R146,5),"-")</f>
        <v>-</v>
      </c>
      <c r="Z146" s="8">
        <f>SUM(U146:Y146)</f>
        <v>0</v>
      </c>
    </row>
    <row r="147" spans="1:26" ht="15.75">
      <c r="A147" s="10">
        <v>93</v>
      </c>
      <c r="B147" s="15" t="s">
        <v>113</v>
      </c>
      <c r="C147" s="15"/>
      <c r="D147" s="13" t="s">
        <v>13</v>
      </c>
      <c r="E147" s="13">
        <v>16300435</v>
      </c>
      <c r="F147" s="12"/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7">
        <f>SUM(G147:R147)</f>
        <v>0</v>
      </c>
      <c r="T147" s="6">
        <f>COUNT(G147:R147)-COUNTIF(G147:R147,0)</f>
        <v>0</v>
      </c>
      <c r="U147" s="6" t="str">
        <f>IF($S147&gt;0,LARGE($G147:$R147,1),"-")</f>
        <v>-</v>
      </c>
      <c r="V147" s="6" t="str">
        <f>IF($S147&gt;0,LARGE($G147:$R147,2),"-")</f>
        <v>-</v>
      </c>
      <c r="W147" s="6" t="str">
        <f>IF($S147&gt;0,LARGE($G147:$R147,3),"-")</f>
        <v>-</v>
      </c>
      <c r="X147" s="6" t="str">
        <f>IF($S147&gt;0,LARGE($G147:$R147,4),"-")</f>
        <v>-</v>
      </c>
      <c r="Y147" s="6" t="str">
        <f>IF($S147&gt;0,LARGE($G147:$R147,5),"-")</f>
        <v>-</v>
      </c>
      <c r="Z147" s="8">
        <f>SUM(U147:Y147)</f>
        <v>0</v>
      </c>
    </row>
    <row r="148" spans="1:26" ht="15.75">
      <c r="A148" s="10">
        <v>94</v>
      </c>
      <c r="B148" s="15" t="s">
        <v>102</v>
      </c>
      <c r="C148" s="15"/>
      <c r="D148" s="13" t="s">
        <v>98</v>
      </c>
      <c r="E148" s="13">
        <v>401388</v>
      </c>
      <c r="F148" s="12"/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7">
        <f>SUM(G148:R148)</f>
        <v>0</v>
      </c>
      <c r="T148" s="6">
        <f>COUNT(G148:R148)-COUNTIF(G148:R148,0)</f>
        <v>0</v>
      </c>
      <c r="U148" s="6" t="str">
        <f>IF($S148&gt;0,LARGE($G148:$R148,1),"-")</f>
        <v>-</v>
      </c>
      <c r="V148" s="6" t="str">
        <f>IF($S148&gt;0,LARGE($G148:$R148,2),"-")</f>
        <v>-</v>
      </c>
      <c r="W148" s="6" t="str">
        <f>IF($S148&gt;0,LARGE($G148:$R148,3),"-")</f>
        <v>-</v>
      </c>
      <c r="X148" s="6" t="str">
        <f>IF($S148&gt;0,LARGE($G148:$R148,4),"-")</f>
        <v>-</v>
      </c>
      <c r="Y148" s="6" t="str">
        <f>IF($S148&gt;0,LARGE($G148:$R148,5),"-")</f>
        <v>-</v>
      </c>
      <c r="Z148" s="8">
        <f>SUM(U148:Y148)</f>
        <v>0</v>
      </c>
    </row>
    <row r="149" spans="1:26" ht="15.75">
      <c r="A149" s="10">
        <v>95</v>
      </c>
      <c r="B149" s="15" t="s">
        <v>32</v>
      </c>
      <c r="C149" s="15"/>
      <c r="D149" s="11" t="s">
        <v>13</v>
      </c>
      <c r="E149" s="11">
        <v>16301050</v>
      </c>
      <c r="F149" s="12"/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7">
        <f>SUM(G149:R149)</f>
        <v>0</v>
      </c>
      <c r="T149" s="6">
        <f>COUNT(G149:R149)-COUNTIF(G149:R149,0)</f>
        <v>0</v>
      </c>
      <c r="U149" s="6" t="str">
        <f>IF($S149&gt;0,LARGE($G149:$R149,1),"-")</f>
        <v>-</v>
      </c>
      <c r="V149" s="6" t="str">
        <f>IF($S149&gt;0,LARGE($G149:$R149,2),"-")</f>
        <v>-</v>
      </c>
      <c r="W149" s="6" t="str">
        <f>IF($S149&gt;0,LARGE($G149:$R149,3),"-")</f>
        <v>-</v>
      </c>
      <c r="X149" s="6" t="str">
        <f>IF($S149&gt;0,LARGE($G149:$R149,4),"-")</f>
        <v>-</v>
      </c>
      <c r="Y149" s="6" t="str">
        <f>IF($S149&gt;0,LARGE($G149:$R149,5),"-")</f>
        <v>-</v>
      </c>
      <c r="Z149" s="8">
        <f>SUM(U149:Y149)</f>
        <v>0</v>
      </c>
    </row>
    <row r="150" spans="1:26" ht="15.75">
      <c r="A150" s="10">
        <v>96</v>
      </c>
      <c r="B150" s="15" t="s">
        <v>65</v>
      </c>
      <c r="C150" s="15"/>
      <c r="D150" s="13" t="s">
        <v>13</v>
      </c>
      <c r="E150" s="13">
        <v>16300902</v>
      </c>
      <c r="F150" s="12"/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7">
        <f>SUM(G150:R150)</f>
        <v>0</v>
      </c>
      <c r="T150" s="6">
        <f>COUNT(G150:R150)-COUNTIF(G150:R150,0)</f>
        <v>0</v>
      </c>
      <c r="U150" s="6" t="str">
        <f>IF($S150&gt;0,LARGE($G150:$R150,1),"-")</f>
        <v>-</v>
      </c>
      <c r="V150" s="6" t="str">
        <f>IF($S150&gt;0,LARGE($G150:$R150,2),"-")</f>
        <v>-</v>
      </c>
      <c r="W150" s="6" t="str">
        <f>IF($S150&gt;0,LARGE($G150:$R150,3),"-")</f>
        <v>-</v>
      </c>
      <c r="X150" s="6" t="str">
        <f>IF($S150&gt;0,LARGE($G150:$R150,4),"-")</f>
        <v>-</v>
      </c>
      <c r="Y150" s="6" t="str">
        <f>IF($S150&gt;0,LARGE($G150:$R150,5),"-")</f>
        <v>-</v>
      </c>
      <c r="Z150" s="8">
        <f>SUM(U150:Y150)</f>
        <v>0</v>
      </c>
    </row>
    <row r="151" spans="1:26" ht="15.75">
      <c r="A151" s="10">
        <v>97</v>
      </c>
      <c r="B151" s="15" t="s">
        <v>119</v>
      </c>
      <c r="C151" s="15"/>
      <c r="D151" s="13" t="s">
        <v>13</v>
      </c>
      <c r="E151" s="13">
        <v>16300173</v>
      </c>
      <c r="F151" s="12"/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7">
        <f>SUM(G151:R151)</f>
        <v>0</v>
      </c>
      <c r="T151" s="6">
        <f>COUNT(G151:R151)-COUNTIF(G151:R151,0)</f>
        <v>0</v>
      </c>
      <c r="U151" s="6" t="str">
        <f>IF($S151&gt;0,LARGE($G151:$R151,1),"-")</f>
        <v>-</v>
      </c>
      <c r="V151" s="6" t="str">
        <f>IF($S151&gt;0,LARGE($G151:$R151,2),"-")</f>
        <v>-</v>
      </c>
      <c r="W151" s="6" t="str">
        <f>IF($S151&gt;0,LARGE($G151:$R151,3),"-")</f>
        <v>-</v>
      </c>
      <c r="X151" s="6" t="str">
        <f>IF($S151&gt;0,LARGE($G151:$R151,4),"-")</f>
        <v>-</v>
      </c>
      <c r="Y151" s="6" t="str">
        <f>IF($S151&gt;0,LARGE($G151:$R151,5),"-")</f>
        <v>-</v>
      </c>
      <c r="Z151" s="8">
        <f>SUM(U151:Y151)</f>
        <v>0</v>
      </c>
    </row>
  </sheetData>
  <sortState xmlns:xlrd2="http://schemas.microsoft.com/office/spreadsheetml/2017/richdata2" ref="A2:Z151">
    <sortCondition ref="F2:F151"/>
    <sortCondition descending="1" ref="Z2:Z151"/>
  </sortState>
  <conditionalFormatting sqref="Z2:Z151">
    <cfRule type="expression" dxfId="3" priority="1">
      <formula>T2=4</formula>
    </cfRule>
    <cfRule type="expression" dxfId="2" priority="5">
      <formula>T2&gt;=5</formula>
    </cfRule>
  </conditionalFormatting>
  <pageMargins left="0.70866141732283472" right="0.70866141732283472" top="0.78740157480314965" bottom="0.78740157480314965" header="0.31496062992125984" footer="0.31496062992125984"/>
  <pageSetup paperSize="9" scale="74" fitToHeight="0" orientation="landscape" r:id="rId1"/>
  <headerFooter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F8126-E6B1-4568-BEE5-35F0430F2512}">
  <dimension ref="A1:H14"/>
  <sheetViews>
    <sheetView workbookViewId="0">
      <selection activeCell="E8" sqref="E8"/>
    </sheetView>
  </sheetViews>
  <sheetFormatPr defaultColWidth="8.85546875" defaultRowHeight="15"/>
  <sheetData>
    <row r="1" spans="1:8">
      <c r="A1" s="20"/>
      <c r="B1" s="21"/>
      <c r="C1" s="20"/>
      <c r="D1" s="20"/>
      <c r="E1" s="20"/>
      <c r="F1" s="20"/>
      <c r="G1" s="20"/>
      <c r="H1" s="20"/>
    </row>
    <row r="2" spans="1:8">
      <c r="A2" s="22"/>
      <c r="B2" s="23"/>
      <c r="C2" s="22"/>
      <c r="D2" s="22"/>
      <c r="E2" s="24"/>
      <c r="F2" s="22"/>
      <c r="G2" s="22"/>
      <c r="H2" s="24"/>
    </row>
    <row r="3" spans="1:8">
      <c r="A3" s="22"/>
      <c r="B3" s="23"/>
      <c r="C3" s="22"/>
      <c r="D3" s="22"/>
      <c r="E3" s="24"/>
      <c r="F3" s="22"/>
      <c r="G3" s="22"/>
      <c r="H3" s="24"/>
    </row>
    <row r="4" spans="1:8">
      <c r="A4" s="22"/>
      <c r="B4" s="23"/>
      <c r="C4" s="22"/>
      <c r="D4" s="22"/>
      <c r="E4" s="24"/>
      <c r="F4" s="22"/>
      <c r="G4" s="22"/>
      <c r="H4" s="24"/>
    </row>
    <row r="5" spans="1:8">
      <c r="A5" s="22"/>
      <c r="B5" s="23"/>
      <c r="C5" s="22"/>
      <c r="D5" s="22"/>
      <c r="E5" s="24"/>
      <c r="F5" s="22"/>
      <c r="G5" s="22"/>
      <c r="H5" s="24"/>
    </row>
    <row r="6" spans="1:8">
      <c r="A6" s="22"/>
      <c r="B6" s="23"/>
      <c r="C6" s="22"/>
      <c r="D6" s="22"/>
      <c r="E6" s="24"/>
      <c r="F6" s="22"/>
      <c r="G6" s="22"/>
      <c r="H6" s="24"/>
    </row>
    <row r="7" spans="1:8">
      <c r="A7" s="22"/>
      <c r="B7" s="23"/>
      <c r="C7" s="22"/>
      <c r="D7" s="22"/>
      <c r="E7" s="24"/>
      <c r="F7" s="22"/>
      <c r="G7" s="22"/>
      <c r="H7" s="24"/>
    </row>
    <row r="8" spans="1:8">
      <c r="A8" s="22"/>
      <c r="B8" s="23"/>
      <c r="C8" s="22"/>
      <c r="D8" s="22"/>
      <c r="E8" s="24"/>
      <c r="F8" s="22"/>
      <c r="G8" s="22"/>
      <c r="H8" s="24"/>
    </row>
    <row r="9" spans="1:8">
      <c r="A9" s="22"/>
      <c r="B9" s="23"/>
      <c r="C9" s="22"/>
      <c r="D9" s="22"/>
      <c r="E9" s="24"/>
      <c r="F9" s="22"/>
      <c r="G9" s="22"/>
      <c r="H9" s="24"/>
    </row>
    <row r="10" spans="1:8">
      <c r="A10" s="22"/>
      <c r="B10" s="23"/>
      <c r="C10" s="22"/>
      <c r="D10" s="22"/>
      <c r="E10" s="24"/>
      <c r="F10" s="22"/>
      <c r="G10" s="22"/>
      <c r="H10" s="24"/>
    </row>
    <row r="11" spans="1:8">
      <c r="A11" s="22"/>
      <c r="B11" s="23"/>
      <c r="C11" s="22"/>
      <c r="D11" s="22"/>
      <c r="E11" s="24"/>
      <c r="F11" s="22"/>
      <c r="G11" s="22"/>
      <c r="H11" s="24"/>
    </row>
    <row r="12" spans="1:8">
      <c r="A12" s="22"/>
      <c r="B12" s="23"/>
      <c r="C12" s="22"/>
      <c r="D12" s="22"/>
      <c r="E12" s="24"/>
      <c r="F12" s="22"/>
      <c r="G12" s="22"/>
      <c r="H12" s="24"/>
    </row>
    <row r="13" spans="1:8">
      <c r="A13" s="22"/>
      <c r="B13" s="23"/>
      <c r="C13" s="22"/>
      <c r="D13" s="22"/>
      <c r="E13" s="24"/>
      <c r="F13" s="22"/>
      <c r="G13" s="22"/>
      <c r="H13" s="24"/>
    </row>
    <row r="14" spans="1:8">
      <c r="A14" s="22"/>
      <c r="B14" s="23"/>
      <c r="C14" s="22"/>
      <c r="D14" s="22"/>
      <c r="E14" s="24"/>
      <c r="F14" s="22"/>
      <c r="G14" s="22"/>
      <c r="H14" s="24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3EF5F-923E-4710-ACA0-629D22BD94AC}">
  <dimension ref="A1:H236"/>
  <sheetViews>
    <sheetView topLeftCell="A195" zoomScale="115" zoomScaleNormal="115" workbookViewId="0">
      <selection activeCell="L210" sqref="L210"/>
    </sheetView>
  </sheetViews>
  <sheetFormatPr defaultColWidth="8.85546875" defaultRowHeight="15"/>
  <cols>
    <col min="1" max="1" width="6.28515625" bestFit="1" customWidth="1"/>
    <col min="2" max="2" width="19.28515625" bestFit="1" customWidth="1"/>
    <col min="3" max="3" width="18.7109375" bestFit="1" customWidth="1"/>
    <col min="4" max="4" width="11.28515625" bestFit="1" customWidth="1"/>
    <col min="5" max="5" width="5" bestFit="1" customWidth="1"/>
    <col min="6" max="6" width="6.7109375" bestFit="1" customWidth="1"/>
    <col min="7" max="7" width="5.5703125" bestFit="1" customWidth="1"/>
    <col min="8" max="8" width="6.85546875" bestFit="1" customWidth="1"/>
  </cols>
  <sheetData>
    <row r="1" spans="1:8">
      <c r="A1" s="37" t="s">
        <v>180</v>
      </c>
      <c r="B1" s="37"/>
      <c r="C1" s="37"/>
      <c r="D1" s="37"/>
      <c r="E1" s="37"/>
      <c r="F1" s="37"/>
      <c r="G1" s="37"/>
      <c r="H1" s="37"/>
    </row>
    <row r="2" spans="1:8">
      <c r="A2" s="37"/>
      <c r="B2" s="37"/>
      <c r="C2" s="37"/>
      <c r="D2" s="37"/>
      <c r="E2" s="37"/>
      <c r="F2" s="37"/>
      <c r="G2" s="37"/>
      <c r="H2" s="37"/>
    </row>
    <row r="3" spans="1:8">
      <c r="A3" t="s">
        <v>152</v>
      </c>
      <c r="B3" t="s">
        <v>153</v>
      </c>
      <c r="C3" t="s">
        <v>0</v>
      </c>
      <c r="D3" t="s">
        <v>154</v>
      </c>
      <c r="E3" t="s">
        <v>11</v>
      </c>
      <c r="F3" t="s">
        <v>155</v>
      </c>
      <c r="G3" t="s">
        <v>156</v>
      </c>
      <c r="H3" t="s">
        <v>157</v>
      </c>
    </row>
    <row r="4" spans="1:8">
      <c r="A4">
        <v>1</v>
      </c>
      <c r="B4" t="s">
        <v>140</v>
      </c>
      <c r="C4" t="s">
        <v>13</v>
      </c>
      <c r="D4">
        <v>16300764</v>
      </c>
      <c r="E4">
        <v>27.5</v>
      </c>
      <c r="F4" t="s">
        <v>158</v>
      </c>
      <c r="G4">
        <v>48</v>
      </c>
      <c r="H4">
        <v>12.7</v>
      </c>
    </row>
    <row r="5" spans="1:8">
      <c r="A5">
        <v>2</v>
      </c>
      <c r="B5" t="s">
        <v>143</v>
      </c>
      <c r="C5" t="s">
        <v>13</v>
      </c>
      <c r="D5">
        <v>16300007</v>
      </c>
      <c r="E5">
        <v>19.2</v>
      </c>
      <c r="F5" t="s">
        <v>159</v>
      </c>
      <c r="G5">
        <v>41</v>
      </c>
      <c r="H5">
        <v>18.5</v>
      </c>
    </row>
    <row r="6" spans="1:8">
      <c r="A6">
        <v>3</v>
      </c>
      <c r="B6" t="s">
        <v>144</v>
      </c>
      <c r="C6" t="s">
        <v>115</v>
      </c>
      <c r="D6">
        <v>18003333</v>
      </c>
      <c r="E6">
        <v>16.8</v>
      </c>
      <c r="F6" t="s">
        <v>160</v>
      </c>
      <c r="G6">
        <v>37</v>
      </c>
      <c r="H6">
        <v>16.899999999999999</v>
      </c>
    </row>
    <row r="7" spans="1:8">
      <c r="A7">
        <v>4</v>
      </c>
      <c r="B7" t="s">
        <v>112</v>
      </c>
      <c r="C7" t="s">
        <v>13</v>
      </c>
      <c r="D7">
        <v>16300635</v>
      </c>
      <c r="E7">
        <v>16.3</v>
      </c>
      <c r="F7" t="s">
        <v>161</v>
      </c>
      <c r="G7">
        <v>35</v>
      </c>
      <c r="H7">
        <v>16.8</v>
      </c>
    </row>
    <row r="8" spans="1:8">
      <c r="A8">
        <v>5</v>
      </c>
      <c r="B8" t="s">
        <v>145</v>
      </c>
      <c r="C8" t="s">
        <v>13</v>
      </c>
      <c r="D8">
        <v>16300762</v>
      </c>
      <c r="E8">
        <v>29.4</v>
      </c>
      <c r="F8" t="s">
        <v>162</v>
      </c>
      <c r="G8">
        <v>34</v>
      </c>
      <c r="H8">
        <v>29.2</v>
      </c>
    </row>
    <row r="9" spans="1:8">
      <c r="A9">
        <v>6</v>
      </c>
      <c r="B9" t="s">
        <v>17</v>
      </c>
      <c r="C9" t="s">
        <v>16</v>
      </c>
      <c r="D9">
        <v>2200776</v>
      </c>
      <c r="E9">
        <v>18.5</v>
      </c>
      <c r="F9" t="s">
        <v>163</v>
      </c>
      <c r="G9">
        <v>32</v>
      </c>
      <c r="H9">
        <v>18.5</v>
      </c>
    </row>
    <row r="10" spans="1:8">
      <c r="A10">
        <v>7</v>
      </c>
      <c r="B10" t="s">
        <v>21</v>
      </c>
      <c r="C10" t="s">
        <v>16</v>
      </c>
      <c r="D10">
        <v>2200072</v>
      </c>
      <c r="E10">
        <v>20.2</v>
      </c>
      <c r="F10" t="s">
        <v>164</v>
      </c>
      <c r="G10">
        <v>29</v>
      </c>
      <c r="H10">
        <v>20.6</v>
      </c>
    </row>
    <row r="11" spans="1:8">
      <c r="A11">
        <v>8</v>
      </c>
      <c r="B11" t="s">
        <v>146</v>
      </c>
      <c r="C11" t="s">
        <v>147</v>
      </c>
      <c r="D11">
        <v>16700023</v>
      </c>
      <c r="E11">
        <v>32.299999999999997</v>
      </c>
      <c r="F11" t="s">
        <v>165</v>
      </c>
      <c r="G11">
        <v>28</v>
      </c>
      <c r="H11">
        <v>32.4</v>
      </c>
    </row>
    <row r="12" spans="1:8">
      <c r="A12">
        <v>9</v>
      </c>
      <c r="B12" t="s">
        <v>148</v>
      </c>
      <c r="C12" t="s">
        <v>147</v>
      </c>
      <c r="D12">
        <v>16700010</v>
      </c>
      <c r="E12">
        <v>21.8</v>
      </c>
      <c r="F12" t="s">
        <v>166</v>
      </c>
      <c r="G12">
        <v>27</v>
      </c>
      <c r="H12">
        <v>21.8</v>
      </c>
    </row>
    <row r="13" spans="1:8">
      <c r="A13">
        <v>10</v>
      </c>
      <c r="B13" t="s">
        <v>63</v>
      </c>
      <c r="C13" t="s">
        <v>64</v>
      </c>
      <c r="D13">
        <v>5001766</v>
      </c>
      <c r="E13">
        <v>38.6</v>
      </c>
      <c r="F13" t="s">
        <v>167</v>
      </c>
      <c r="G13">
        <v>26</v>
      </c>
      <c r="H13">
        <v>38.5</v>
      </c>
    </row>
    <row r="14" spans="1:8">
      <c r="A14">
        <v>11</v>
      </c>
      <c r="B14" t="s">
        <v>78</v>
      </c>
      <c r="C14" t="s">
        <v>13</v>
      </c>
      <c r="D14">
        <v>16300263</v>
      </c>
      <c r="E14">
        <v>16.399999999999999</v>
      </c>
      <c r="F14" t="s">
        <v>168</v>
      </c>
      <c r="G14">
        <v>25</v>
      </c>
      <c r="H14">
        <v>16.399999999999999</v>
      </c>
    </row>
    <row r="15" spans="1:8">
      <c r="A15">
        <v>12</v>
      </c>
      <c r="B15" t="s">
        <v>30</v>
      </c>
      <c r="C15" t="s">
        <v>13</v>
      </c>
      <c r="D15">
        <v>16300008</v>
      </c>
      <c r="E15">
        <v>29.3</v>
      </c>
      <c r="F15" t="s">
        <v>169</v>
      </c>
      <c r="G15">
        <v>24</v>
      </c>
      <c r="H15">
        <v>29.3</v>
      </c>
    </row>
    <row r="16" spans="1:8">
      <c r="A16">
        <v>13</v>
      </c>
      <c r="B16" t="s">
        <v>170</v>
      </c>
      <c r="C16" t="s">
        <v>13</v>
      </c>
      <c r="D16">
        <v>16301026</v>
      </c>
      <c r="E16">
        <v>49</v>
      </c>
      <c r="F16" t="s">
        <v>171</v>
      </c>
      <c r="G16">
        <v>19</v>
      </c>
      <c r="H16">
        <v>50</v>
      </c>
    </row>
    <row r="17" spans="1:8">
      <c r="A17">
        <v>14</v>
      </c>
      <c r="B17" t="s">
        <v>150</v>
      </c>
      <c r="C17" t="s">
        <v>13</v>
      </c>
      <c r="D17">
        <v>16301063</v>
      </c>
      <c r="E17">
        <v>47.4</v>
      </c>
      <c r="F17" t="s">
        <v>172</v>
      </c>
      <c r="G17">
        <v>17</v>
      </c>
      <c r="H17">
        <v>47.4</v>
      </c>
    </row>
    <row r="19" spans="1:8">
      <c r="A19" t="s">
        <v>152</v>
      </c>
      <c r="B19" t="s">
        <v>153</v>
      </c>
      <c r="C19" t="s">
        <v>0</v>
      </c>
      <c r="D19" t="s">
        <v>154</v>
      </c>
      <c r="E19" t="s">
        <v>11</v>
      </c>
      <c r="F19" t="s">
        <v>155</v>
      </c>
      <c r="G19" t="s">
        <v>156</v>
      </c>
      <c r="H19" t="s">
        <v>157</v>
      </c>
    </row>
    <row r="20" spans="1:8">
      <c r="A20">
        <v>1</v>
      </c>
      <c r="B20" t="s">
        <v>116</v>
      </c>
      <c r="C20" t="s">
        <v>13</v>
      </c>
      <c r="D20">
        <v>16300780</v>
      </c>
      <c r="E20">
        <v>14.2</v>
      </c>
      <c r="F20" t="s">
        <v>173</v>
      </c>
      <c r="G20">
        <v>39</v>
      </c>
      <c r="H20">
        <v>13.6</v>
      </c>
    </row>
    <row r="21" spans="1:8">
      <c r="A21">
        <v>2</v>
      </c>
      <c r="B21" t="s">
        <v>44</v>
      </c>
      <c r="C21" t="s">
        <v>13</v>
      </c>
      <c r="D21">
        <v>16300916</v>
      </c>
      <c r="E21">
        <v>10.199999999999999</v>
      </c>
      <c r="F21" t="s">
        <v>174</v>
      </c>
      <c r="G21">
        <v>36</v>
      </c>
      <c r="H21">
        <v>10.1</v>
      </c>
    </row>
    <row r="22" spans="1:8">
      <c r="A22">
        <v>3</v>
      </c>
      <c r="B22" t="s">
        <v>79</v>
      </c>
      <c r="C22" t="s">
        <v>13</v>
      </c>
      <c r="D22">
        <v>16300496</v>
      </c>
      <c r="E22">
        <v>13.5</v>
      </c>
      <c r="F22" t="s">
        <v>161</v>
      </c>
      <c r="G22">
        <v>35</v>
      </c>
      <c r="H22">
        <v>13.3</v>
      </c>
    </row>
    <row r="23" spans="1:8">
      <c r="A23">
        <v>4</v>
      </c>
      <c r="B23" t="s">
        <v>46</v>
      </c>
      <c r="C23" t="s">
        <v>23</v>
      </c>
      <c r="D23">
        <v>10600659</v>
      </c>
      <c r="E23">
        <v>10.6</v>
      </c>
      <c r="F23" t="s">
        <v>162</v>
      </c>
      <c r="G23">
        <v>34</v>
      </c>
      <c r="H23">
        <v>10.5</v>
      </c>
    </row>
    <row r="24" spans="1:8">
      <c r="A24">
        <v>5</v>
      </c>
      <c r="B24" t="s">
        <v>25</v>
      </c>
      <c r="C24" t="s">
        <v>13</v>
      </c>
      <c r="D24">
        <v>16300124</v>
      </c>
      <c r="E24">
        <v>13</v>
      </c>
      <c r="F24" t="s">
        <v>175</v>
      </c>
      <c r="G24">
        <v>31</v>
      </c>
      <c r="H24">
        <v>13</v>
      </c>
    </row>
    <row r="25" spans="1:8">
      <c r="A25">
        <v>6</v>
      </c>
      <c r="B25" t="s">
        <v>109</v>
      </c>
      <c r="C25" t="s">
        <v>87</v>
      </c>
      <c r="D25">
        <v>9804569</v>
      </c>
      <c r="E25">
        <v>6</v>
      </c>
      <c r="F25" t="s">
        <v>176</v>
      </c>
      <c r="G25">
        <v>30</v>
      </c>
      <c r="H25">
        <v>6.2</v>
      </c>
    </row>
    <row r="26" spans="1:8">
      <c r="A26">
        <v>7</v>
      </c>
      <c r="B26" t="s">
        <v>36</v>
      </c>
      <c r="C26" t="s">
        <v>37</v>
      </c>
      <c r="D26">
        <v>302450</v>
      </c>
      <c r="E26">
        <v>9.8000000000000007</v>
      </c>
      <c r="F26" t="s">
        <v>177</v>
      </c>
      <c r="G26">
        <v>26</v>
      </c>
      <c r="H26">
        <v>9.9</v>
      </c>
    </row>
    <row r="28" spans="1:8">
      <c r="A28" s="37" t="s">
        <v>181</v>
      </c>
      <c r="B28" s="37"/>
      <c r="C28" s="37"/>
      <c r="D28" s="37"/>
      <c r="E28" s="37"/>
      <c r="F28" s="37"/>
      <c r="G28" s="37"/>
      <c r="H28" s="37"/>
    </row>
    <row r="29" spans="1:8">
      <c r="A29" s="37"/>
      <c r="B29" s="37"/>
      <c r="C29" s="37"/>
      <c r="D29" s="37"/>
      <c r="E29" s="37"/>
      <c r="F29" s="37"/>
      <c r="G29" s="37"/>
      <c r="H29" s="37"/>
    </row>
    <row r="30" spans="1:8">
      <c r="A30" t="s">
        <v>152</v>
      </c>
      <c r="B30" t="s">
        <v>153</v>
      </c>
      <c r="C30" t="s">
        <v>0</v>
      </c>
      <c r="D30" t="s">
        <v>154</v>
      </c>
      <c r="E30" t="s">
        <v>11</v>
      </c>
      <c r="F30" t="s">
        <v>155</v>
      </c>
      <c r="G30" t="s">
        <v>156</v>
      </c>
      <c r="H30" t="s">
        <v>157</v>
      </c>
    </row>
    <row r="31" spans="1:8">
      <c r="A31">
        <v>1</v>
      </c>
      <c r="B31" t="s">
        <v>112</v>
      </c>
      <c r="C31" t="s">
        <v>13</v>
      </c>
      <c r="D31">
        <v>16300635</v>
      </c>
      <c r="E31">
        <v>16.8</v>
      </c>
      <c r="F31" t="s">
        <v>173</v>
      </c>
      <c r="G31">
        <v>39</v>
      </c>
      <c r="H31">
        <v>16.3</v>
      </c>
    </row>
    <row r="32" spans="1:8">
      <c r="A32">
        <v>2</v>
      </c>
      <c r="B32" t="s">
        <v>17</v>
      </c>
      <c r="C32" t="s">
        <v>16</v>
      </c>
      <c r="D32">
        <v>2200776</v>
      </c>
      <c r="E32">
        <v>18.5</v>
      </c>
      <c r="F32" t="s">
        <v>174</v>
      </c>
      <c r="G32">
        <v>36</v>
      </c>
      <c r="H32">
        <v>18.3</v>
      </c>
    </row>
    <row r="33" spans="1:8">
      <c r="A33">
        <v>3</v>
      </c>
      <c r="B33" t="s">
        <v>20</v>
      </c>
      <c r="C33" t="s">
        <v>13</v>
      </c>
      <c r="D33">
        <v>16300773</v>
      </c>
      <c r="E33">
        <v>22.7</v>
      </c>
      <c r="F33" t="s">
        <v>162</v>
      </c>
      <c r="G33">
        <v>34</v>
      </c>
      <c r="H33">
        <v>22.7</v>
      </c>
    </row>
    <row r="34" spans="1:8">
      <c r="A34">
        <v>4</v>
      </c>
      <c r="B34" t="s">
        <v>19</v>
      </c>
      <c r="C34" t="s">
        <v>13</v>
      </c>
      <c r="D34">
        <v>16300636</v>
      </c>
      <c r="E34">
        <v>16.8</v>
      </c>
      <c r="F34" t="s">
        <v>168</v>
      </c>
      <c r="G34">
        <v>25</v>
      </c>
      <c r="H34">
        <v>17.2</v>
      </c>
    </row>
    <row r="35" spans="1:8">
      <c r="A35">
        <v>5</v>
      </c>
      <c r="B35" t="s">
        <v>21</v>
      </c>
      <c r="C35" t="s">
        <v>16</v>
      </c>
      <c r="D35">
        <v>2200072</v>
      </c>
      <c r="E35">
        <v>20.6</v>
      </c>
      <c r="F35" t="s">
        <v>182</v>
      </c>
      <c r="G35">
        <v>23</v>
      </c>
      <c r="H35">
        <v>20.6</v>
      </c>
    </row>
    <row r="37" spans="1:8">
      <c r="A37" t="s">
        <v>152</v>
      </c>
      <c r="B37" t="s">
        <v>153</v>
      </c>
      <c r="C37" t="s">
        <v>0</v>
      </c>
      <c r="D37" t="s">
        <v>154</v>
      </c>
      <c r="E37" t="s">
        <v>11</v>
      </c>
      <c r="F37" t="s">
        <v>155</v>
      </c>
      <c r="G37" t="s">
        <v>156</v>
      </c>
      <c r="H37" t="s">
        <v>157</v>
      </c>
    </row>
    <row r="38" spans="1:8">
      <c r="A38">
        <v>1</v>
      </c>
      <c r="B38" t="s">
        <v>46</v>
      </c>
      <c r="C38" t="s">
        <v>23</v>
      </c>
      <c r="D38">
        <v>10600659</v>
      </c>
      <c r="E38">
        <v>10.5</v>
      </c>
      <c r="F38" t="s">
        <v>160</v>
      </c>
      <c r="G38">
        <v>37</v>
      </c>
      <c r="H38">
        <v>10.1</v>
      </c>
    </row>
    <row r="39" spans="1:8">
      <c r="A39">
        <v>2</v>
      </c>
      <c r="B39" t="s">
        <v>178</v>
      </c>
      <c r="C39" t="s">
        <v>179</v>
      </c>
      <c r="D39">
        <v>12505292</v>
      </c>
      <c r="E39">
        <v>7.8</v>
      </c>
      <c r="F39" t="s">
        <v>161</v>
      </c>
      <c r="G39">
        <v>35</v>
      </c>
      <c r="H39">
        <v>7.7</v>
      </c>
    </row>
    <row r="40" spans="1:8">
      <c r="A40">
        <v>3</v>
      </c>
      <c r="B40" t="s">
        <v>25</v>
      </c>
      <c r="C40" t="s">
        <v>13</v>
      </c>
      <c r="D40">
        <v>16300124</v>
      </c>
      <c r="E40">
        <v>13</v>
      </c>
      <c r="F40" t="s">
        <v>183</v>
      </c>
      <c r="G40">
        <v>33</v>
      </c>
      <c r="H40">
        <v>13</v>
      </c>
    </row>
    <row r="41" spans="1:8">
      <c r="A41">
        <v>4</v>
      </c>
      <c r="B41" t="s">
        <v>39</v>
      </c>
      <c r="C41" t="s">
        <v>40</v>
      </c>
      <c r="D41">
        <v>5600249</v>
      </c>
      <c r="E41">
        <v>12.7</v>
      </c>
      <c r="F41" t="s">
        <v>183</v>
      </c>
      <c r="G41">
        <v>33</v>
      </c>
      <c r="H41">
        <v>12.7</v>
      </c>
    </row>
    <row r="42" spans="1:8">
      <c r="A42">
        <v>5</v>
      </c>
      <c r="B42" t="s">
        <v>33</v>
      </c>
      <c r="C42" t="s">
        <v>13</v>
      </c>
      <c r="D42">
        <v>16300492</v>
      </c>
      <c r="E42">
        <v>10.8</v>
      </c>
      <c r="F42" t="s">
        <v>163</v>
      </c>
      <c r="G42">
        <v>32</v>
      </c>
      <c r="H42">
        <v>10.8</v>
      </c>
    </row>
    <row r="43" spans="1:8">
      <c r="A43">
        <v>6</v>
      </c>
      <c r="B43" t="s">
        <v>74</v>
      </c>
      <c r="C43" t="s">
        <v>13</v>
      </c>
      <c r="D43">
        <v>16300698</v>
      </c>
      <c r="E43">
        <v>11.4</v>
      </c>
      <c r="F43" t="s">
        <v>166</v>
      </c>
      <c r="G43">
        <v>27</v>
      </c>
      <c r="H43">
        <v>11.5</v>
      </c>
    </row>
    <row r="44" spans="1:8">
      <c r="A44">
        <v>7</v>
      </c>
      <c r="B44" t="s">
        <v>116</v>
      </c>
      <c r="C44" t="s">
        <v>13</v>
      </c>
      <c r="D44">
        <v>16300780</v>
      </c>
      <c r="E44">
        <v>13.6</v>
      </c>
      <c r="F44" t="s">
        <v>168</v>
      </c>
      <c r="G44">
        <v>25</v>
      </c>
      <c r="H44">
        <v>13.8</v>
      </c>
    </row>
    <row r="46" spans="1:8">
      <c r="A46" s="37" t="s">
        <v>184</v>
      </c>
      <c r="B46" s="37"/>
      <c r="C46" s="37"/>
      <c r="D46" s="37"/>
      <c r="E46" s="37"/>
      <c r="F46" s="37"/>
      <c r="G46" s="37"/>
      <c r="H46" s="37"/>
    </row>
    <row r="47" spans="1:8">
      <c r="A47" s="37"/>
      <c r="B47" s="37"/>
      <c r="C47" s="37"/>
      <c r="D47" s="37"/>
      <c r="E47" s="37"/>
      <c r="F47" s="37"/>
      <c r="G47" s="37"/>
      <c r="H47" s="37"/>
    </row>
    <row r="48" spans="1:8">
      <c r="A48" t="s">
        <v>152</v>
      </c>
      <c r="B48" t="s">
        <v>153</v>
      </c>
      <c r="C48" t="s">
        <v>0</v>
      </c>
      <c r="D48" t="s">
        <v>154</v>
      </c>
      <c r="E48" t="s">
        <v>11</v>
      </c>
      <c r="F48" t="s">
        <v>155</v>
      </c>
      <c r="G48" t="s">
        <v>156</v>
      </c>
      <c r="H48" t="s">
        <v>157</v>
      </c>
    </row>
    <row r="49" spans="1:8">
      <c r="A49">
        <v>1</v>
      </c>
      <c r="B49" t="s">
        <v>17</v>
      </c>
      <c r="C49" t="s">
        <v>16</v>
      </c>
      <c r="D49">
        <v>2200776</v>
      </c>
      <c r="E49">
        <v>18.3</v>
      </c>
      <c r="F49" t="s">
        <v>163</v>
      </c>
      <c r="G49">
        <v>32</v>
      </c>
      <c r="H49">
        <v>18.899999999999999</v>
      </c>
    </row>
    <row r="51" spans="1:8">
      <c r="A51" t="s">
        <v>152</v>
      </c>
      <c r="B51" t="s">
        <v>153</v>
      </c>
      <c r="C51" t="s">
        <v>0</v>
      </c>
      <c r="D51" t="s">
        <v>154</v>
      </c>
      <c r="E51" t="s">
        <v>11</v>
      </c>
      <c r="F51" t="s">
        <v>155</v>
      </c>
      <c r="G51" t="s">
        <v>156</v>
      </c>
      <c r="H51" t="s">
        <v>157</v>
      </c>
    </row>
    <row r="52" spans="1:8">
      <c r="A52">
        <v>1</v>
      </c>
      <c r="B52" t="s">
        <v>178</v>
      </c>
      <c r="C52" t="s">
        <v>179</v>
      </c>
      <c r="D52">
        <v>12505292</v>
      </c>
      <c r="E52">
        <v>7.1</v>
      </c>
      <c r="F52" t="s">
        <v>160</v>
      </c>
      <c r="G52">
        <v>37</v>
      </c>
      <c r="H52">
        <v>6.8</v>
      </c>
    </row>
    <row r="53" spans="1:8">
      <c r="A53">
        <v>2</v>
      </c>
      <c r="B53" t="s">
        <v>39</v>
      </c>
      <c r="C53" t="s">
        <v>40</v>
      </c>
      <c r="D53">
        <v>5600249</v>
      </c>
      <c r="E53">
        <v>12.7</v>
      </c>
      <c r="F53" t="s">
        <v>160</v>
      </c>
      <c r="G53">
        <v>37</v>
      </c>
      <c r="H53">
        <v>12.4</v>
      </c>
    </row>
    <row r="54" spans="1:8">
      <c r="A54">
        <v>3</v>
      </c>
      <c r="B54" t="s">
        <v>44</v>
      </c>
      <c r="C54" t="s">
        <v>13</v>
      </c>
      <c r="D54">
        <v>16300916</v>
      </c>
      <c r="E54">
        <v>10.5</v>
      </c>
      <c r="F54" t="s">
        <v>182</v>
      </c>
      <c r="G54">
        <v>23</v>
      </c>
      <c r="H54">
        <v>10.7</v>
      </c>
    </row>
    <row r="56" spans="1:8">
      <c r="A56" s="37" t="s">
        <v>185</v>
      </c>
      <c r="B56" s="37"/>
      <c r="C56" s="37"/>
      <c r="D56" s="37"/>
      <c r="E56" s="37"/>
      <c r="F56" s="37"/>
      <c r="G56" s="37"/>
      <c r="H56" s="37"/>
    </row>
    <row r="57" spans="1:8">
      <c r="A57" s="37"/>
      <c r="B57" s="37"/>
      <c r="C57" s="37"/>
      <c r="D57" s="37"/>
      <c r="E57" s="37"/>
      <c r="F57" s="37"/>
      <c r="G57" s="37"/>
      <c r="H57" s="37"/>
    </row>
    <row r="58" spans="1:8">
      <c r="A58" t="s">
        <v>152</v>
      </c>
      <c r="B58" t="s">
        <v>153</v>
      </c>
      <c r="C58" t="s">
        <v>0</v>
      </c>
      <c r="D58" t="s">
        <v>154</v>
      </c>
      <c r="E58" t="s">
        <v>11</v>
      </c>
      <c r="F58" t="s">
        <v>155</v>
      </c>
      <c r="G58" t="s">
        <v>156</v>
      </c>
      <c r="H58" t="s">
        <v>157</v>
      </c>
    </row>
    <row r="59" spans="1:8">
      <c r="A59">
        <v>1</v>
      </c>
      <c r="B59" t="s">
        <v>186</v>
      </c>
      <c r="C59" t="s">
        <v>13</v>
      </c>
      <c r="D59">
        <v>16301059</v>
      </c>
      <c r="E59">
        <v>54</v>
      </c>
      <c r="F59" t="s">
        <v>187</v>
      </c>
      <c r="G59">
        <v>47</v>
      </c>
      <c r="H59">
        <v>16.2</v>
      </c>
    </row>
    <row r="60" spans="1:8">
      <c r="A60">
        <v>2</v>
      </c>
      <c r="B60" t="s">
        <v>148</v>
      </c>
      <c r="C60" t="s">
        <v>147</v>
      </c>
      <c r="D60">
        <v>16700010</v>
      </c>
      <c r="E60">
        <v>21.9</v>
      </c>
      <c r="F60" t="s">
        <v>159</v>
      </c>
      <c r="G60">
        <v>41</v>
      </c>
      <c r="H60">
        <v>21.2</v>
      </c>
    </row>
    <row r="61" spans="1:8">
      <c r="A61">
        <v>3</v>
      </c>
      <c r="B61" t="s">
        <v>188</v>
      </c>
      <c r="C61" t="s">
        <v>13</v>
      </c>
      <c r="D61">
        <v>16300303</v>
      </c>
      <c r="E61">
        <v>32.5</v>
      </c>
      <c r="F61" t="s">
        <v>189</v>
      </c>
      <c r="G61">
        <v>38</v>
      </c>
      <c r="H61">
        <v>32.1</v>
      </c>
    </row>
    <row r="62" spans="1:8">
      <c r="A62">
        <v>4</v>
      </c>
      <c r="B62" t="s">
        <v>190</v>
      </c>
      <c r="C62" t="s">
        <v>64</v>
      </c>
      <c r="D62">
        <v>5001160</v>
      </c>
      <c r="E62">
        <v>19</v>
      </c>
      <c r="F62" t="s">
        <v>191</v>
      </c>
      <c r="G62">
        <v>38</v>
      </c>
      <c r="H62">
        <v>19</v>
      </c>
    </row>
    <row r="63" spans="1:8">
      <c r="A63">
        <v>5</v>
      </c>
      <c r="B63" t="s">
        <v>55</v>
      </c>
      <c r="C63" t="s">
        <v>13</v>
      </c>
      <c r="D63">
        <v>16300665</v>
      </c>
      <c r="E63">
        <v>22.5</v>
      </c>
      <c r="F63" t="s">
        <v>160</v>
      </c>
      <c r="G63">
        <v>37</v>
      </c>
      <c r="H63">
        <v>22.8</v>
      </c>
    </row>
    <row r="64" spans="1:8">
      <c r="A64">
        <v>6</v>
      </c>
      <c r="B64" t="s">
        <v>192</v>
      </c>
      <c r="C64" t="s">
        <v>13</v>
      </c>
      <c r="D64">
        <v>16300060</v>
      </c>
      <c r="E64">
        <v>26.2</v>
      </c>
      <c r="F64" t="s">
        <v>161</v>
      </c>
      <c r="G64">
        <v>35</v>
      </c>
      <c r="H64">
        <v>26.1</v>
      </c>
    </row>
    <row r="65" spans="1:8">
      <c r="A65">
        <v>7</v>
      </c>
      <c r="B65" t="s">
        <v>112</v>
      </c>
      <c r="C65" t="s">
        <v>13</v>
      </c>
      <c r="D65">
        <v>16300635</v>
      </c>
      <c r="E65">
        <v>15.9</v>
      </c>
      <c r="F65" t="s">
        <v>161</v>
      </c>
      <c r="G65">
        <v>35</v>
      </c>
      <c r="H65">
        <v>16.100000000000001</v>
      </c>
    </row>
    <row r="66" spans="1:8">
      <c r="A66">
        <v>8</v>
      </c>
      <c r="B66" t="s">
        <v>95</v>
      </c>
      <c r="C66" t="s">
        <v>13</v>
      </c>
      <c r="D66">
        <v>16300059</v>
      </c>
      <c r="E66">
        <v>23.2</v>
      </c>
      <c r="F66" t="s">
        <v>163</v>
      </c>
      <c r="G66">
        <v>32</v>
      </c>
      <c r="H66">
        <v>23.6</v>
      </c>
    </row>
    <row r="67" spans="1:8">
      <c r="A67">
        <v>9</v>
      </c>
      <c r="B67" t="s">
        <v>193</v>
      </c>
      <c r="C67" t="s">
        <v>194</v>
      </c>
      <c r="D67">
        <v>5800468</v>
      </c>
      <c r="E67">
        <v>20.399999999999999</v>
      </c>
      <c r="F67" t="s">
        <v>163</v>
      </c>
      <c r="G67">
        <v>32</v>
      </c>
      <c r="H67">
        <v>20.5</v>
      </c>
    </row>
    <row r="68" spans="1:8">
      <c r="A68">
        <v>10</v>
      </c>
      <c r="B68" t="s">
        <v>146</v>
      </c>
      <c r="C68" t="s">
        <v>147</v>
      </c>
      <c r="D68">
        <v>16700023</v>
      </c>
      <c r="E68">
        <v>33</v>
      </c>
      <c r="F68" t="s">
        <v>195</v>
      </c>
      <c r="G68">
        <v>31</v>
      </c>
      <c r="H68">
        <v>33</v>
      </c>
    </row>
    <row r="69" spans="1:8">
      <c r="A69">
        <v>11</v>
      </c>
      <c r="B69" t="s">
        <v>170</v>
      </c>
      <c r="C69" t="s">
        <v>13</v>
      </c>
      <c r="D69">
        <v>16301026</v>
      </c>
      <c r="E69">
        <v>43.4</v>
      </c>
      <c r="F69" t="s">
        <v>196</v>
      </c>
      <c r="G69">
        <v>21</v>
      </c>
      <c r="H69">
        <v>44.4</v>
      </c>
    </row>
    <row r="70" spans="1:8">
      <c r="A70">
        <v>12</v>
      </c>
      <c r="B70" t="s">
        <v>197</v>
      </c>
      <c r="C70" t="s">
        <v>13</v>
      </c>
      <c r="D70">
        <v>16301051</v>
      </c>
      <c r="E70">
        <v>53.3</v>
      </c>
      <c r="F70" s="25">
        <v>46661</v>
      </c>
      <c r="G70">
        <v>10</v>
      </c>
      <c r="H70">
        <v>53.3</v>
      </c>
    </row>
    <row r="72" spans="1:8">
      <c r="A72" t="s">
        <v>152</v>
      </c>
      <c r="B72" t="s">
        <v>153</v>
      </c>
      <c r="C72" t="s">
        <v>0</v>
      </c>
      <c r="D72" t="s">
        <v>154</v>
      </c>
      <c r="E72" t="s">
        <v>11</v>
      </c>
      <c r="F72" t="s">
        <v>155</v>
      </c>
      <c r="G72" t="s">
        <v>156</v>
      </c>
      <c r="H72" t="s">
        <v>157</v>
      </c>
    </row>
    <row r="73" spans="1:8">
      <c r="A73">
        <v>1</v>
      </c>
      <c r="B73" t="s">
        <v>46</v>
      </c>
      <c r="C73" t="s">
        <v>23</v>
      </c>
      <c r="D73">
        <v>10600659</v>
      </c>
      <c r="E73">
        <v>10</v>
      </c>
      <c r="F73" t="s">
        <v>160</v>
      </c>
      <c r="G73">
        <v>37</v>
      </c>
      <c r="H73">
        <v>10.199999999999999</v>
      </c>
    </row>
    <row r="74" spans="1:8">
      <c r="A74">
        <v>2</v>
      </c>
      <c r="B74" t="s">
        <v>198</v>
      </c>
      <c r="C74" t="s">
        <v>199</v>
      </c>
      <c r="D74">
        <v>8901625</v>
      </c>
      <c r="E74">
        <v>9.6</v>
      </c>
      <c r="F74" t="s">
        <v>174</v>
      </c>
      <c r="G74">
        <v>36</v>
      </c>
      <c r="H74">
        <v>9.3000000000000007</v>
      </c>
    </row>
    <row r="75" spans="1:8">
      <c r="A75">
        <v>3</v>
      </c>
      <c r="B75" t="s">
        <v>109</v>
      </c>
      <c r="C75" t="s">
        <v>87</v>
      </c>
      <c r="D75">
        <v>9804569</v>
      </c>
      <c r="E75">
        <v>6.9</v>
      </c>
      <c r="F75" t="s">
        <v>161</v>
      </c>
      <c r="G75">
        <v>35</v>
      </c>
      <c r="H75">
        <v>6.6</v>
      </c>
    </row>
    <row r="76" spans="1:8">
      <c r="A76">
        <v>4</v>
      </c>
      <c r="B76" t="s">
        <v>116</v>
      </c>
      <c r="C76" t="s">
        <v>13</v>
      </c>
      <c r="D76">
        <v>16300780</v>
      </c>
      <c r="E76">
        <v>13.8</v>
      </c>
      <c r="F76" t="s">
        <v>183</v>
      </c>
      <c r="G76">
        <v>33</v>
      </c>
      <c r="H76">
        <v>14</v>
      </c>
    </row>
    <row r="77" spans="1:8">
      <c r="A77">
        <v>5</v>
      </c>
      <c r="B77" t="s">
        <v>39</v>
      </c>
      <c r="C77" t="s">
        <v>40</v>
      </c>
      <c r="D77">
        <v>5600249</v>
      </c>
      <c r="E77">
        <v>12.4</v>
      </c>
      <c r="F77" t="s">
        <v>163</v>
      </c>
      <c r="G77">
        <v>32</v>
      </c>
      <c r="H77">
        <v>12.8</v>
      </c>
    </row>
    <row r="78" spans="1:8">
      <c r="A78">
        <v>6</v>
      </c>
      <c r="B78" t="s">
        <v>74</v>
      </c>
      <c r="C78" t="s">
        <v>13</v>
      </c>
      <c r="D78">
        <v>16300698</v>
      </c>
      <c r="E78">
        <v>11.5</v>
      </c>
      <c r="F78" t="s">
        <v>163</v>
      </c>
      <c r="G78">
        <v>32</v>
      </c>
      <c r="H78">
        <v>12.3</v>
      </c>
    </row>
    <row r="79" spans="1:8">
      <c r="A79">
        <v>7</v>
      </c>
      <c r="B79" t="s">
        <v>44</v>
      </c>
      <c r="C79" t="s">
        <v>13</v>
      </c>
      <c r="D79">
        <v>16300916</v>
      </c>
      <c r="E79">
        <v>10.7</v>
      </c>
      <c r="F79" t="s">
        <v>200</v>
      </c>
      <c r="G79">
        <v>28</v>
      </c>
      <c r="H79">
        <v>10.7</v>
      </c>
    </row>
    <row r="80" spans="1:8">
      <c r="A80">
        <v>8</v>
      </c>
      <c r="B80" t="s">
        <v>36</v>
      </c>
      <c r="C80" t="s">
        <v>37</v>
      </c>
      <c r="D80">
        <v>302450</v>
      </c>
      <c r="E80">
        <v>9.9</v>
      </c>
      <c r="F80" t="s">
        <v>168</v>
      </c>
      <c r="G80">
        <v>25</v>
      </c>
      <c r="H80">
        <v>10.4</v>
      </c>
    </row>
    <row r="82" spans="1:8">
      <c r="A82" s="37" t="s">
        <v>201</v>
      </c>
      <c r="B82" s="37"/>
      <c r="C82" s="37"/>
      <c r="D82" s="37"/>
      <c r="E82" s="37"/>
      <c r="F82" s="37"/>
      <c r="G82" s="37"/>
      <c r="H82" s="37"/>
    </row>
    <row r="83" spans="1:8">
      <c r="A83" s="37"/>
      <c r="B83" s="37"/>
      <c r="C83" s="37"/>
      <c r="D83" s="37"/>
      <c r="E83" s="37"/>
      <c r="F83" s="37"/>
      <c r="G83" s="37"/>
      <c r="H83" s="37"/>
    </row>
    <row r="84" spans="1:8">
      <c r="A84" t="s">
        <v>152</v>
      </c>
      <c r="B84" t="s">
        <v>153</v>
      </c>
      <c r="C84" t="s">
        <v>0</v>
      </c>
      <c r="D84" t="s">
        <v>154</v>
      </c>
      <c r="E84" t="s">
        <v>11</v>
      </c>
      <c r="F84" t="s">
        <v>155</v>
      </c>
      <c r="G84" t="s">
        <v>156</v>
      </c>
      <c r="H84" t="s">
        <v>157</v>
      </c>
    </row>
    <row r="85" spans="1:8">
      <c r="A85">
        <v>1</v>
      </c>
      <c r="B85" t="s">
        <v>55</v>
      </c>
      <c r="C85" t="s">
        <v>13</v>
      </c>
      <c r="D85">
        <v>16300665</v>
      </c>
      <c r="E85">
        <v>22.8</v>
      </c>
      <c r="F85" t="s">
        <v>202</v>
      </c>
      <c r="G85">
        <v>45</v>
      </c>
      <c r="H85">
        <v>20.7</v>
      </c>
    </row>
    <row r="86" spans="1:8">
      <c r="A86">
        <v>2</v>
      </c>
      <c r="B86" t="s">
        <v>20</v>
      </c>
      <c r="C86" t="s">
        <v>13</v>
      </c>
      <c r="D86">
        <v>16300773</v>
      </c>
      <c r="E86">
        <v>22.7</v>
      </c>
      <c r="F86" t="s">
        <v>160</v>
      </c>
      <c r="G86">
        <v>37</v>
      </c>
      <c r="H86">
        <v>22.4</v>
      </c>
    </row>
    <row r="87" spans="1:8">
      <c r="A87">
        <v>3</v>
      </c>
      <c r="B87" t="s">
        <v>61</v>
      </c>
      <c r="C87" t="s">
        <v>42</v>
      </c>
      <c r="D87">
        <v>11200429</v>
      </c>
      <c r="E87">
        <v>16</v>
      </c>
      <c r="F87" t="s">
        <v>161</v>
      </c>
      <c r="G87">
        <v>35</v>
      </c>
      <c r="H87">
        <v>15.9</v>
      </c>
    </row>
    <row r="88" spans="1:8">
      <c r="A88">
        <v>4</v>
      </c>
      <c r="B88" t="s">
        <v>17</v>
      </c>
      <c r="C88" t="s">
        <v>16</v>
      </c>
      <c r="D88">
        <v>2200776</v>
      </c>
      <c r="E88">
        <v>18.899999999999999</v>
      </c>
      <c r="F88" t="s">
        <v>162</v>
      </c>
      <c r="G88">
        <v>34</v>
      </c>
      <c r="H88">
        <v>18.899999999999999</v>
      </c>
    </row>
    <row r="89" spans="1:8">
      <c r="A89">
        <v>5</v>
      </c>
      <c r="B89" t="s">
        <v>78</v>
      </c>
      <c r="C89" t="s">
        <v>13</v>
      </c>
      <c r="D89">
        <v>16300263</v>
      </c>
      <c r="E89">
        <v>16.5</v>
      </c>
      <c r="F89" t="s">
        <v>183</v>
      </c>
      <c r="G89">
        <v>33</v>
      </c>
      <c r="H89">
        <v>16.600000000000001</v>
      </c>
    </row>
    <row r="90" spans="1:8">
      <c r="A90">
        <v>6</v>
      </c>
      <c r="B90" t="s">
        <v>104</v>
      </c>
      <c r="C90" t="s">
        <v>16</v>
      </c>
      <c r="D90">
        <v>2200637</v>
      </c>
      <c r="E90">
        <v>20.7</v>
      </c>
      <c r="F90" t="s">
        <v>176</v>
      </c>
      <c r="G90">
        <v>30</v>
      </c>
      <c r="H90">
        <v>21</v>
      </c>
    </row>
    <row r="91" spans="1:8">
      <c r="A91">
        <v>7</v>
      </c>
      <c r="B91" t="s">
        <v>203</v>
      </c>
      <c r="C91" t="s">
        <v>40</v>
      </c>
      <c r="D91">
        <v>5600255</v>
      </c>
      <c r="E91">
        <v>15.1</v>
      </c>
      <c r="F91" t="s">
        <v>176</v>
      </c>
      <c r="G91">
        <v>30</v>
      </c>
      <c r="H91">
        <v>15.6</v>
      </c>
    </row>
    <row r="92" spans="1:8">
      <c r="A92">
        <v>8</v>
      </c>
      <c r="B92" t="s">
        <v>60</v>
      </c>
      <c r="C92" t="s">
        <v>42</v>
      </c>
      <c r="D92">
        <v>11200370</v>
      </c>
      <c r="E92">
        <v>25.7</v>
      </c>
      <c r="F92" t="s">
        <v>166</v>
      </c>
      <c r="G92">
        <v>27</v>
      </c>
      <c r="H92">
        <v>25.7</v>
      </c>
    </row>
    <row r="93" spans="1:8">
      <c r="A93">
        <v>9</v>
      </c>
      <c r="B93" t="s">
        <v>204</v>
      </c>
      <c r="C93" t="s">
        <v>13</v>
      </c>
      <c r="D93">
        <v>16301036</v>
      </c>
      <c r="E93">
        <v>32.1</v>
      </c>
      <c r="F93" t="s">
        <v>205</v>
      </c>
      <c r="G93">
        <v>26</v>
      </c>
      <c r="H93">
        <v>32.1</v>
      </c>
    </row>
    <row r="94" spans="1:8">
      <c r="A94">
        <v>10</v>
      </c>
      <c r="B94" t="s">
        <v>188</v>
      </c>
      <c r="C94" t="s">
        <v>13</v>
      </c>
      <c r="D94">
        <v>16300303</v>
      </c>
      <c r="E94">
        <v>32.1</v>
      </c>
      <c r="F94" t="s">
        <v>206</v>
      </c>
      <c r="G94">
        <v>25</v>
      </c>
      <c r="H94">
        <v>32.700000000000003</v>
      </c>
    </row>
    <row r="95" spans="1:8">
      <c r="A95">
        <v>11</v>
      </c>
      <c r="B95" t="s">
        <v>197</v>
      </c>
      <c r="C95" t="s">
        <v>13</v>
      </c>
      <c r="D95">
        <v>16301051</v>
      </c>
      <c r="E95">
        <v>53.3</v>
      </c>
      <c r="F95" t="s">
        <v>207</v>
      </c>
      <c r="G95">
        <v>15</v>
      </c>
      <c r="H95">
        <v>53.9</v>
      </c>
    </row>
    <row r="97" spans="1:8">
      <c r="A97" t="s">
        <v>152</v>
      </c>
      <c r="B97" t="s">
        <v>153</v>
      </c>
      <c r="C97" t="s">
        <v>0</v>
      </c>
      <c r="D97" t="s">
        <v>154</v>
      </c>
      <c r="E97" t="s">
        <v>11</v>
      </c>
      <c r="F97" t="s">
        <v>155</v>
      </c>
      <c r="G97" t="s">
        <v>156</v>
      </c>
      <c r="H97" t="s">
        <v>157</v>
      </c>
    </row>
    <row r="98" spans="1:8">
      <c r="A98">
        <v>1</v>
      </c>
      <c r="B98" t="s">
        <v>72</v>
      </c>
      <c r="C98" t="s">
        <v>13</v>
      </c>
      <c r="D98">
        <v>16300121</v>
      </c>
      <c r="E98">
        <v>8.3000000000000007</v>
      </c>
      <c r="F98" t="s">
        <v>159</v>
      </c>
      <c r="G98">
        <v>41</v>
      </c>
      <c r="H98">
        <v>7.6</v>
      </c>
    </row>
    <row r="99" spans="1:8">
      <c r="A99">
        <v>2</v>
      </c>
      <c r="B99" t="s">
        <v>208</v>
      </c>
      <c r="C99" t="s">
        <v>16</v>
      </c>
      <c r="D99">
        <v>2200923</v>
      </c>
      <c r="E99">
        <v>12.5</v>
      </c>
      <c r="F99" t="s">
        <v>191</v>
      </c>
      <c r="G99">
        <v>38</v>
      </c>
      <c r="H99">
        <v>12</v>
      </c>
    </row>
    <row r="100" spans="1:8">
      <c r="A100">
        <v>3</v>
      </c>
      <c r="B100" t="s">
        <v>67</v>
      </c>
      <c r="C100" t="s">
        <v>68</v>
      </c>
      <c r="D100">
        <v>4400754</v>
      </c>
      <c r="E100">
        <v>9.4</v>
      </c>
      <c r="F100" t="s">
        <v>174</v>
      </c>
      <c r="G100">
        <v>36</v>
      </c>
      <c r="H100">
        <v>9.6999999999999993</v>
      </c>
    </row>
    <row r="101" spans="1:8">
      <c r="A101">
        <v>4</v>
      </c>
      <c r="B101" t="s">
        <v>39</v>
      </c>
      <c r="C101" t="s">
        <v>40</v>
      </c>
      <c r="D101">
        <v>5600249</v>
      </c>
      <c r="E101">
        <v>12.8</v>
      </c>
      <c r="F101" t="s">
        <v>174</v>
      </c>
      <c r="G101">
        <v>36</v>
      </c>
      <c r="H101">
        <v>12.9</v>
      </c>
    </row>
    <row r="102" spans="1:8">
      <c r="A102">
        <v>5</v>
      </c>
      <c r="B102" t="s">
        <v>105</v>
      </c>
      <c r="C102" t="s">
        <v>13</v>
      </c>
      <c r="D102">
        <v>16300068</v>
      </c>
      <c r="E102">
        <v>13</v>
      </c>
      <c r="F102" t="s">
        <v>161</v>
      </c>
      <c r="G102">
        <v>35</v>
      </c>
      <c r="H102">
        <v>12.8</v>
      </c>
    </row>
    <row r="103" spans="1:8">
      <c r="A103">
        <v>6</v>
      </c>
      <c r="B103" t="s">
        <v>46</v>
      </c>
      <c r="C103" t="s">
        <v>23</v>
      </c>
      <c r="D103">
        <v>10600659</v>
      </c>
      <c r="E103">
        <v>10.199999999999999</v>
      </c>
      <c r="F103" t="s">
        <v>162</v>
      </c>
      <c r="G103">
        <v>34</v>
      </c>
      <c r="H103">
        <v>10.6</v>
      </c>
    </row>
    <row r="104" spans="1:8">
      <c r="A104">
        <v>7</v>
      </c>
      <c r="B104" t="s">
        <v>74</v>
      </c>
      <c r="C104" t="s">
        <v>13</v>
      </c>
      <c r="D104">
        <v>16300698</v>
      </c>
      <c r="E104">
        <v>12.3</v>
      </c>
      <c r="F104" t="s">
        <v>183</v>
      </c>
      <c r="G104">
        <v>33</v>
      </c>
      <c r="H104">
        <v>12.2</v>
      </c>
    </row>
    <row r="105" spans="1:8">
      <c r="A105">
        <v>8</v>
      </c>
      <c r="B105" t="s">
        <v>92</v>
      </c>
      <c r="C105" t="s">
        <v>42</v>
      </c>
      <c r="D105">
        <v>11200838</v>
      </c>
      <c r="E105">
        <v>9.4</v>
      </c>
      <c r="F105" t="s">
        <v>175</v>
      </c>
      <c r="G105">
        <v>31</v>
      </c>
      <c r="H105">
        <v>9.4</v>
      </c>
    </row>
    <row r="106" spans="1:8">
      <c r="A106">
        <v>9</v>
      </c>
      <c r="B106" t="s">
        <v>43</v>
      </c>
      <c r="C106" t="s">
        <v>37</v>
      </c>
      <c r="D106">
        <v>301926</v>
      </c>
      <c r="E106">
        <v>8.9</v>
      </c>
      <c r="F106" t="s">
        <v>175</v>
      </c>
      <c r="G106">
        <v>31</v>
      </c>
      <c r="H106">
        <v>9.5</v>
      </c>
    </row>
    <row r="107" spans="1:8">
      <c r="A107">
        <v>10</v>
      </c>
      <c r="B107" t="s">
        <v>121</v>
      </c>
      <c r="C107" t="s">
        <v>42</v>
      </c>
      <c r="D107">
        <v>11200879</v>
      </c>
      <c r="E107">
        <v>14.7</v>
      </c>
      <c r="F107" t="s">
        <v>164</v>
      </c>
      <c r="G107">
        <v>29</v>
      </c>
      <c r="H107">
        <v>14.7</v>
      </c>
    </row>
    <row r="108" spans="1:8">
      <c r="A108">
        <v>11</v>
      </c>
      <c r="B108" t="s">
        <v>93</v>
      </c>
      <c r="C108" t="s">
        <v>13</v>
      </c>
      <c r="D108">
        <v>16300499</v>
      </c>
      <c r="E108">
        <v>12.2</v>
      </c>
      <c r="F108" t="s">
        <v>200</v>
      </c>
      <c r="G108">
        <v>28</v>
      </c>
      <c r="H108">
        <v>12.2</v>
      </c>
    </row>
    <row r="109" spans="1:8">
      <c r="A109">
        <v>12</v>
      </c>
      <c r="B109" t="s">
        <v>71</v>
      </c>
      <c r="C109" t="s">
        <v>42</v>
      </c>
      <c r="D109">
        <v>11200372</v>
      </c>
      <c r="E109">
        <v>13.3</v>
      </c>
      <c r="F109" t="s">
        <v>200</v>
      </c>
      <c r="G109">
        <v>28</v>
      </c>
      <c r="H109">
        <v>13.4</v>
      </c>
    </row>
    <row r="110" spans="1:8">
      <c r="A110">
        <v>13</v>
      </c>
      <c r="B110" t="s">
        <v>44</v>
      </c>
      <c r="C110" t="s">
        <v>13</v>
      </c>
      <c r="D110">
        <v>16300916</v>
      </c>
      <c r="E110">
        <v>10.7</v>
      </c>
      <c r="F110" t="s">
        <v>168</v>
      </c>
      <c r="G110">
        <v>25</v>
      </c>
      <c r="H110">
        <v>10.9</v>
      </c>
    </row>
    <row r="112" spans="1:8">
      <c r="A112" s="37" t="s">
        <v>209</v>
      </c>
      <c r="B112" s="37"/>
      <c r="C112" s="37"/>
      <c r="D112" s="37"/>
      <c r="E112" s="37"/>
      <c r="F112" s="37"/>
      <c r="G112" s="37"/>
      <c r="H112" s="37"/>
    </row>
    <row r="113" spans="1:8">
      <c r="A113" s="37"/>
      <c r="B113" s="37"/>
      <c r="C113" s="37"/>
      <c r="D113" s="37"/>
      <c r="E113" s="37"/>
      <c r="F113" s="37"/>
      <c r="G113" s="37"/>
      <c r="H113" s="37"/>
    </row>
    <row r="114" spans="1:8">
      <c r="A114" t="s">
        <v>152</v>
      </c>
      <c r="B114" t="s">
        <v>153</v>
      </c>
      <c r="C114" t="s">
        <v>0</v>
      </c>
      <c r="D114" t="s">
        <v>154</v>
      </c>
      <c r="E114" t="s">
        <v>11</v>
      </c>
      <c r="F114" t="s">
        <v>155</v>
      </c>
      <c r="G114" t="s">
        <v>156</v>
      </c>
      <c r="H114" t="s">
        <v>157</v>
      </c>
    </row>
    <row r="115" spans="1:8">
      <c r="A115">
        <v>1</v>
      </c>
      <c r="B115" t="s">
        <v>210</v>
      </c>
      <c r="C115" t="s">
        <v>13</v>
      </c>
      <c r="D115">
        <v>16300769</v>
      </c>
      <c r="E115">
        <v>32.700000000000003</v>
      </c>
      <c r="F115" t="s">
        <v>211</v>
      </c>
      <c r="G115">
        <v>48</v>
      </c>
      <c r="H115">
        <v>28.4</v>
      </c>
    </row>
    <row r="116" spans="1:8">
      <c r="A116">
        <v>2</v>
      </c>
      <c r="B116" t="s">
        <v>204</v>
      </c>
      <c r="C116" t="s">
        <v>13</v>
      </c>
      <c r="D116">
        <v>16301036</v>
      </c>
      <c r="E116">
        <v>32.1</v>
      </c>
      <c r="F116" t="s">
        <v>212</v>
      </c>
      <c r="G116">
        <v>38</v>
      </c>
      <c r="H116">
        <v>27</v>
      </c>
    </row>
    <row r="117" spans="1:8">
      <c r="A117">
        <v>3</v>
      </c>
      <c r="B117" t="s">
        <v>143</v>
      </c>
      <c r="C117" t="s">
        <v>13</v>
      </c>
      <c r="D117">
        <v>16300007</v>
      </c>
      <c r="E117">
        <v>17.399999999999999</v>
      </c>
      <c r="F117" t="s">
        <v>160</v>
      </c>
      <c r="G117">
        <v>37</v>
      </c>
      <c r="H117">
        <v>16.899999999999999</v>
      </c>
    </row>
    <row r="118" spans="1:8">
      <c r="A118">
        <v>4</v>
      </c>
      <c r="B118" t="s">
        <v>112</v>
      </c>
      <c r="C118" t="s">
        <v>13</v>
      </c>
      <c r="D118">
        <v>16300635</v>
      </c>
      <c r="E118">
        <v>16.100000000000001</v>
      </c>
      <c r="F118" t="s">
        <v>174</v>
      </c>
      <c r="G118">
        <v>36</v>
      </c>
      <c r="H118">
        <v>16.2</v>
      </c>
    </row>
    <row r="119" spans="1:8">
      <c r="A119">
        <v>5</v>
      </c>
      <c r="B119" t="s">
        <v>78</v>
      </c>
      <c r="C119" t="s">
        <v>13</v>
      </c>
      <c r="D119">
        <v>16300263</v>
      </c>
      <c r="E119">
        <v>16.600000000000001</v>
      </c>
      <c r="F119" t="s">
        <v>162</v>
      </c>
      <c r="G119">
        <v>34</v>
      </c>
      <c r="H119">
        <v>16.8</v>
      </c>
    </row>
    <row r="120" spans="1:8">
      <c r="A120">
        <v>6</v>
      </c>
      <c r="B120" t="s">
        <v>203</v>
      </c>
      <c r="C120" t="s">
        <v>40</v>
      </c>
      <c r="D120">
        <v>5600255</v>
      </c>
      <c r="E120">
        <v>15.6</v>
      </c>
      <c r="F120" t="s">
        <v>175</v>
      </c>
      <c r="G120">
        <v>31</v>
      </c>
      <c r="H120">
        <v>15.6</v>
      </c>
    </row>
    <row r="121" spans="1:8">
      <c r="A121">
        <v>7</v>
      </c>
      <c r="B121" t="s">
        <v>213</v>
      </c>
      <c r="C121" t="s">
        <v>13</v>
      </c>
      <c r="D121">
        <v>16300906</v>
      </c>
      <c r="E121">
        <v>29.1</v>
      </c>
      <c r="F121" t="s">
        <v>164</v>
      </c>
      <c r="G121">
        <v>29</v>
      </c>
      <c r="H121">
        <v>29.1</v>
      </c>
    </row>
    <row r="123" spans="1:8">
      <c r="A123" t="s">
        <v>152</v>
      </c>
      <c r="B123" t="s">
        <v>153</v>
      </c>
      <c r="C123" t="s">
        <v>0</v>
      </c>
      <c r="D123" t="s">
        <v>154</v>
      </c>
      <c r="E123" t="s">
        <v>11</v>
      </c>
      <c r="F123" t="s">
        <v>155</v>
      </c>
      <c r="G123" t="s">
        <v>156</v>
      </c>
      <c r="H123" t="s">
        <v>157</v>
      </c>
    </row>
    <row r="124" spans="1:8">
      <c r="A124">
        <v>1</v>
      </c>
      <c r="B124" t="s">
        <v>44</v>
      </c>
      <c r="C124" t="s">
        <v>13</v>
      </c>
      <c r="D124">
        <v>16300916</v>
      </c>
      <c r="E124">
        <v>10.9</v>
      </c>
      <c r="F124" t="s">
        <v>174</v>
      </c>
      <c r="G124">
        <v>36</v>
      </c>
      <c r="H124">
        <v>10.6</v>
      </c>
    </row>
    <row r="125" spans="1:8">
      <c r="A125">
        <v>2</v>
      </c>
      <c r="B125" t="s">
        <v>116</v>
      </c>
      <c r="C125" t="s">
        <v>13</v>
      </c>
      <c r="D125">
        <v>16300780</v>
      </c>
      <c r="E125">
        <v>14</v>
      </c>
      <c r="F125" t="s">
        <v>161</v>
      </c>
      <c r="G125">
        <v>35</v>
      </c>
      <c r="H125">
        <v>14</v>
      </c>
    </row>
    <row r="126" spans="1:8">
      <c r="A126">
        <v>3</v>
      </c>
      <c r="B126" t="s">
        <v>45</v>
      </c>
      <c r="C126" t="s">
        <v>13</v>
      </c>
      <c r="D126">
        <v>16300291</v>
      </c>
      <c r="E126">
        <v>13.9</v>
      </c>
      <c r="F126" t="s">
        <v>162</v>
      </c>
      <c r="G126">
        <v>34</v>
      </c>
      <c r="H126">
        <v>13.8</v>
      </c>
    </row>
    <row r="127" spans="1:8">
      <c r="A127">
        <v>4</v>
      </c>
      <c r="B127" t="s">
        <v>46</v>
      </c>
      <c r="C127" t="s">
        <v>23</v>
      </c>
      <c r="D127">
        <v>10600659</v>
      </c>
      <c r="E127">
        <v>10.6</v>
      </c>
      <c r="F127" t="s">
        <v>162</v>
      </c>
      <c r="G127">
        <v>34</v>
      </c>
      <c r="H127">
        <v>10.6</v>
      </c>
    </row>
    <row r="128" spans="1:8">
      <c r="A128">
        <v>5</v>
      </c>
      <c r="B128" t="s">
        <v>105</v>
      </c>
      <c r="C128" t="s">
        <v>13</v>
      </c>
      <c r="D128">
        <v>16300068</v>
      </c>
      <c r="E128">
        <v>12.8</v>
      </c>
      <c r="F128" t="s">
        <v>183</v>
      </c>
      <c r="G128">
        <v>33</v>
      </c>
      <c r="H128">
        <v>13.1</v>
      </c>
    </row>
    <row r="129" spans="1:8">
      <c r="A129">
        <v>6</v>
      </c>
      <c r="B129" t="s">
        <v>93</v>
      </c>
      <c r="C129" t="s">
        <v>13</v>
      </c>
      <c r="D129">
        <v>16300499</v>
      </c>
      <c r="E129">
        <v>12.2</v>
      </c>
      <c r="F129" t="s">
        <v>183</v>
      </c>
      <c r="G129">
        <v>33</v>
      </c>
      <c r="H129">
        <v>12.1</v>
      </c>
    </row>
    <row r="130" spans="1:8">
      <c r="A130">
        <v>7</v>
      </c>
      <c r="B130" t="s">
        <v>122</v>
      </c>
      <c r="C130" t="s">
        <v>13</v>
      </c>
      <c r="D130">
        <v>16300375</v>
      </c>
      <c r="E130">
        <v>14.7</v>
      </c>
      <c r="F130" t="s">
        <v>175</v>
      </c>
      <c r="G130">
        <v>31</v>
      </c>
      <c r="H130">
        <v>14.7</v>
      </c>
    </row>
    <row r="131" spans="1:8">
      <c r="A131">
        <v>8</v>
      </c>
      <c r="B131" t="s">
        <v>36</v>
      </c>
      <c r="C131" t="s">
        <v>37</v>
      </c>
      <c r="D131">
        <v>302450</v>
      </c>
      <c r="E131">
        <v>10.4</v>
      </c>
      <c r="F131" t="s">
        <v>182</v>
      </c>
      <c r="G131">
        <v>23</v>
      </c>
      <c r="H131">
        <v>10.4</v>
      </c>
    </row>
    <row r="132" spans="1:8">
      <c r="A132">
        <v>9</v>
      </c>
      <c r="B132" t="s">
        <v>12</v>
      </c>
      <c r="C132" t="s">
        <v>13</v>
      </c>
      <c r="D132">
        <v>16300917</v>
      </c>
      <c r="E132">
        <v>13.9</v>
      </c>
      <c r="F132" t="s">
        <v>214</v>
      </c>
      <c r="G132">
        <v>20</v>
      </c>
      <c r="H132">
        <v>13.9</v>
      </c>
    </row>
    <row r="134" spans="1:8">
      <c r="A134" s="37" t="s">
        <v>215</v>
      </c>
      <c r="B134" s="37"/>
      <c r="C134" s="37"/>
      <c r="D134" s="37"/>
      <c r="E134" s="37"/>
      <c r="F134" s="37"/>
      <c r="G134" s="37"/>
      <c r="H134" s="37"/>
    </row>
    <row r="135" spans="1:8">
      <c r="A135" s="37"/>
      <c r="B135" s="37"/>
      <c r="C135" s="37"/>
      <c r="D135" s="37"/>
      <c r="E135" s="37"/>
      <c r="F135" s="37"/>
      <c r="G135" s="37"/>
      <c r="H135" s="37"/>
    </row>
    <row r="136" spans="1:8">
      <c r="A136" t="s">
        <v>152</v>
      </c>
      <c r="B136" t="s">
        <v>153</v>
      </c>
      <c r="C136" t="s">
        <v>0</v>
      </c>
      <c r="D136" t="s">
        <v>154</v>
      </c>
      <c r="E136" t="s">
        <v>11</v>
      </c>
      <c r="F136" t="s">
        <v>155</v>
      </c>
      <c r="G136" t="s">
        <v>156</v>
      </c>
      <c r="H136" t="s">
        <v>157</v>
      </c>
    </row>
    <row r="137" spans="1:8">
      <c r="A137">
        <v>1</v>
      </c>
      <c r="B137" t="s">
        <v>17</v>
      </c>
      <c r="C137" t="s">
        <v>16</v>
      </c>
      <c r="D137">
        <v>2200776</v>
      </c>
      <c r="E137">
        <v>19.600000000000001</v>
      </c>
      <c r="F137" t="s">
        <v>174</v>
      </c>
      <c r="G137">
        <v>36</v>
      </c>
      <c r="H137">
        <v>19.399999999999999</v>
      </c>
    </row>
    <row r="138" spans="1:8">
      <c r="A138">
        <v>2</v>
      </c>
      <c r="B138" t="s">
        <v>112</v>
      </c>
      <c r="C138" t="s">
        <v>13</v>
      </c>
      <c r="D138">
        <v>16300635</v>
      </c>
      <c r="E138">
        <v>16.100000000000001</v>
      </c>
      <c r="F138" t="s">
        <v>174</v>
      </c>
      <c r="G138">
        <v>36</v>
      </c>
      <c r="H138">
        <v>15.9</v>
      </c>
    </row>
    <row r="139" spans="1:8">
      <c r="A139">
        <v>3</v>
      </c>
      <c r="B139" t="s">
        <v>210</v>
      </c>
      <c r="C139" t="s">
        <v>13</v>
      </c>
      <c r="D139">
        <v>16300769</v>
      </c>
      <c r="E139">
        <v>28.4</v>
      </c>
      <c r="F139" t="s">
        <v>162</v>
      </c>
      <c r="G139">
        <v>34</v>
      </c>
      <c r="H139">
        <v>27.8</v>
      </c>
    </row>
    <row r="140" spans="1:8">
      <c r="A140">
        <v>4</v>
      </c>
      <c r="B140" t="s">
        <v>30</v>
      </c>
      <c r="C140" t="s">
        <v>13</v>
      </c>
      <c r="D140">
        <v>16300008</v>
      </c>
      <c r="E140">
        <v>31.1</v>
      </c>
      <c r="F140" t="s">
        <v>216</v>
      </c>
      <c r="G140">
        <v>33</v>
      </c>
      <c r="H140">
        <v>31.9</v>
      </c>
    </row>
    <row r="141" spans="1:8">
      <c r="A141">
        <v>5</v>
      </c>
      <c r="B141" t="s">
        <v>78</v>
      </c>
      <c r="C141" t="s">
        <v>13</v>
      </c>
      <c r="D141">
        <v>16300263</v>
      </c>
      <c r="E141">
        <v>16.2</v>
      </c>
      <c r="F141" t="s">
        <v>175</v>
      </c>
      <c r="G141">
        <v>31</v>
      </c>
      <c r="H141">
        <v>16.3</v>
      </c>
    </row>
    <row r="142" spans="1:8">
      <c r="A142">
        <v>6</v>
      </c>
      <c r="B142" t="s">
        <v>188</v>
      </c>
      <c r="C142" t="s">
        <v>13</v>
      </c>
      <c r="D142">
        <v>16300303</v>
      </c>
      <c r="E142">
        <v>32.700000000000003</v>
      </c>
      <c r="F142" t="s">
        <v>195</v>
      </c>
      <c r="G142">
        <v>31</v>
      </c>
      <c r="H142">
        <v>32.6</v>
      </c>
    </row>
    <row r="143" spans="1:8">
      <c r="A143">
        <v>7</v>
      </c>
      <c r="B143" t="s">
        <v>55</v>
      </c>
      <c r="C143" t="s">
        <v>13</v>
      </c>
      <c r="D143">
        <v>16300665</v>
      </c>
      <c r="E143">
        <v>20.7</v>
      </c>
      <c r="F143" t="s">
        <v>164</v>
      </c>
      <c r="G143">
        <v>29</v>
      </c>
      <c r="H143">
        <v>20.7</v>
      </c>
    </row>
    <row r="144" spans="1:8">
      <c r="A144">
        <v>8</v>
      </c>
      <c r="B144" t="s">
        <v>186</v>
      </c>
      <c r="C144" t="s">
        <v>13</v>
      </c>
      <c r="D144">
        <v>16301059</v>
      </c>
      <c r="E144">
        <v>16.2</v>
      </c>
      <c r="F144" t="s">
        <v>200</v>
      </c>
      <c r="G144">
        <v>28</v>
      </c>
      <c r="H144">
        <v>16.2</v>
      </c>
    </row>
    <row r="145" spans="1:8">
      <c r="A145">
        <v>9</v>
      </c>
      <c r="B145" t="s">
        <v>204</v>
      </c>
      <c r="C145" t="s">
        <v>13</v>
      </c>
      <c r="D145">
        <v>16301036</v>
      </c>
      <c r="E145">
        <v>27</v>
      </c>
      <c r="F145" t="s">
        <v>200</v>
      </c>
      <c r="G145">
        <v>28</v>
      </c>
      <c r="H145">
        <v>28</v>
      </c>
    </row>
    <row r="146" spans="1:8">
      <c r="A146">
        <v>10</v>
      </c>
      <c r="B146" t="s">
        <v>19</v>
      </c>
      <c r="C146" t="s">
        <v>13</v>
      </c>
      <c r="D146">
        <v>16300636</v>
      </c>
      <c r="E146">
        <v>19</v>
      </c>
      <c r="F146" t="s">
        <v>166</v>
      </c>
      <c r="G146">
        <v>27</v>
      </c>
      <c r="H146">
        <v>19</v>
      </c>
    </row>
    <row r="147" spans="1:8">
      <c r="A147">
        <v>11</v>
      </c>
      <c r="B147" t="s">
        <v>21</v>
      </c>
      <c r="C147" t="s">
        <v>16</v>
      </c>
      <c r="D147">
        <v>2200072</v>
      </c>
      <c r="E147">
        <v>20.9</v>
      </c>
      <c r="F147" t="s">
        <v>168</v>
      </c>
      <c r="G147">
        <v>25</v>
      </c>
      <c r="H147">
        <v>22.1</v>
      </c>
    </row>
    <row r="148" spans="1:8">
      <c r="A148">
        <v>12</v>
      </c>
      <c r="B148" t="s">
        <v>150</v>
      </c>
      <c r="C148" t="s">
        <v>13</v>
      </c>
      <c r="D148">
        <v>16301063</v>
      </c>
      <c r="E148">
        <v>47.4</v>
      </c>
      <c r="F148" t="s">
        <v>217</v>
      </c>
      <c r="G148">
        <v>22</v>
      </c>
      <c r="H148">
        <v>45.6</v>
      </c>
    </row>
    <row r="149" spans="1:8">
      <c r="A149">
        <v>13</v>
      </c>
      <c r="B149" t="s">
        <v>170</v>
      </c>
      <c r="C149" t="s">
        <v>13</v>
      </c>
      <c r="D149">
        <v>16301026</v>
      </c>
      <c r="E149">
        <v>44.4</v>
      </c>
      <c r="F149" t="s">
        <v>218</v>
      </c>
      <c r="G149">
        <v>15</v>
      </c>
      <c r="H149">
        <v>46.1</v>
      </c>
    </row>
    <row r="150" spans="1:8">
      <c r="A150">
        <v>14</v>
      </c>
      <c r="B150" t="s">
        <v>197</v>
      </c>
      <c r="C150" t="s">
        <v>13</v>
      </c>
      <c r="D150">
        <v>16301051</v>
      </c>
      <c r="E150">
        <v>50.4</v>
      </c>
      <c r="F150" s="25">
        <v>46966</v>
      </c>
      <c r="G150">
        <v>8</v>
      </c>
      <c r="H150">
        <v>51.7</v>
      </c>
    </row>
    <row r="152" spans="1:8">
      <c r="A152" t="s">
        <v>152</v>
      </c>
      <c r="B152" t="s">
        <v>153</v>
      </c>
      <c r="C152" t="s">
        <v>0</v>
      </c>
      <c r="D152" t="s">
        <v>154</v>
      </c>
      <c r="E152" t="s">
        <v>11</v>
      </c>
      <c r="F152" t="s">
        <v>155</v>
      </c>
      <c r="G152" t="s">
        <v>156</v>
      </c>
      <c r="H152" t="s">
        <v>157</v>
      </c>
    </row>
    <row r="153" spans="1:8">
      <c r="A153">
        <v>1</v>
      </c>
      <c r="B153" t="s">
        <v>39</v>
      </c>
      <c r="C153" t="s">
        <v>40</v>
      </c>
      <c r="D153">
        <v>5600249</v>
      </c>
      <c r="E153">
        <v>12.9</v>
      </c>
      <c r="F153" t="s">
        <v>191</v>
      </c>
      <c r="G153">
        <v>38</v>
      </c>
      <c r="H153">
        <v>13.3</v>
      </c>
    </row>
    <row r="154" spans="1:8">
      <c r="A154">
        <v>2</v>
      </c>
      <c r="B154" t="s">
        <v>46</v>
      </c>
      <c r="C154" t="s">
        <v>23</v>
      </c>
      <c r="D154">
        <v>10600659</v>
      </c>
      <c r="E154">
        <v>10.6</v>
      </c>
      <c r="F154" t="s">
        <v>160</v>
      </c>
      <c r="G154">
        <v>37</v>
      </c>
      <c r="H154">
        <v>10.199999999999999</v>
      </c>
    </row>
    <row r="155" spans="1:8">
      <c r="A155">
        <v>3</v>
      </c>
      <c r="B155" t="s">
        <v>74</v>
      </c>
      <c r="C155" t="s">
        <v>13</v>
      </c>
      <c r="D155">
        <v>16300698</v>
      </c>
      <c r="E155">
        <v>12.1</v>
      </c>
      <c r="F155" t="s">
        <v>160</v>
      </c>
      <c r="G155">
        <v>37</v>
      </c>
      <c r="H155">
        <v>11.7</v>
      </c>
    </row>
    <row r="156" spans="1:8">
      <c r="A156">
        <v>4</v>
      </c>
      <c r="B156" t="s">
        <v>116</v>
      </c>
      <c r="C156" t="s">
        <v>13</v>
      </c>
      <c r="D156">
        <v>16300780</v>
      </c>
      <c r="E156">
        <v>14</v>
      </c>
      <c r="F156" t="s">
        <v>174</v>
      </c>
      <c r="G156">
        <v>36</v>
      </c>
      <c r="H156">
        <v>13.8</v>
      </c>
    </row>
    <row r="157" spans="1:8">
      <c r="A157">
        <v>5</v>
      </c>
      <c r="B157" t="s">
        <v>93</v>
      </c>
      <c r="C157" t="s">
        <v>13</v>
      </c>
      <c r="D157">
        <v>16300499</v>
      </c>
      <c r="E157">
        <v>12.1</v>
      </c>
      <c r="F157" t="s">
        <v>161</v>
      </c>
      <c r="G157">
        <v>35</v>
      </c>
      <c r="H157">
        <v>12</v>
      </c>
    </row>
    <row r="158" spans="1:8">
      <c r="A158">
        <v>6</v>
      </c>
      <c r="B158" t="s">
        <v>44</v>
      </c>
      <c r="C158" t="s">
        <v>13</v>
      </c>
      <c r="D158">
        <v>16300916</v>
      </c>
      <c r="E158">
        <v>10.6</v>
      </c>
      <c r="F158" t="s">
        <v>162</v>
      </c>
      <c r="G158">
        <v>34</v>
      </c>
      <c r="H158">
        <v>10.5</v>
      </c>
    </row>
    <row r="159" spans="1:8">
      <c r="A159">
        <v>7</v>
      </c>
      <c r="B159" t="s">
        <v>105</v>
      </c>
      <c r="C159" t="s">
        <v>13</v>
      </c>
      <c r="D159">
        <v>16300068</v>
      </c>
      <c r="E159">
        <v>13.1</v>
      </c>
      <c r="F159" t="s">
        <v>163</v>
      </c>
      <c r="G159">
        <v>32</v>
      </c>
      <c r="H159">
        <v>13.1</v>
      </c>
    </row>
    <row r="160" spans="1:8">
      <c r="A160">
        <v>8</v>
      </c>
      <c r="B160" t="s">
        <v>36</v>
      </c>
      <c r="C160" t="s">
        <v>37</v>
      </c>
      <c r="D160">
        <v>302450</v>
      </c>
      <c r="E160">
        <v>10.5</v>
      </c>
      <c r="F160" t="s">
        <v>176</v>
      </c>
      <c r="G160">
        <v>30</v>
      </c>
      <c r="H160">
        <v>10.5</v>
      </c>
    </row>
    <row r="161" spans="1:8">
      <c r="A161">
        <v>9</v>
      </c>
      <c r="B161" t="s">
        <v>219</v>
      </c>
      <c r="C161" t="s">
        <v>13</v>
      </c>
      <c r="D161">
        <v>16300720</v>
      </c>
      <c r="E161">
        <v>9</v>
      </c>
      <c r="F161" t="s">
        <v>176</v>
      </c>
      <c r="G161">
        <v>30</v>
      </c>
      <c r="H161">
        <v>9</v>
      </c>
    </row>
    <row r="162" spans="1:8">
      <c r="A162">
        <v>10</v>
      </c>
      <c r="B162" t="s">
        <v>43</v>
      </c>
      <c r="C162" t="s">
        <v>37</v>
      </c>
      <c r="D162">
        <v>301926</v>
      </c>
      <c r="E162">
        <v>9.5</v>
      </c>
      <c r="F162" t="s">
        <v>200</v>
      </c>
      <c r="G162">
        <v>28</v>
      </c>
      <c r="H162">
        <v>9.5</v>
      </c>
    </row>
    <row r="163" spans="1:8">
      <c r="A163">
        <v>11</v>
      </c>
      <c r="B163" t="s">
        <v>109</v>
      </c>
      <c r="C163" t="s">
        <v>87</v>
      </c>
      <c r="D163">
        <v>9804569</v>
      </c>
      <c r="E163">
        <v>7.5</v>
      </c>
      <c r="F163" t="s">
        <v>200</v>
      </c>
      <c r="G163">
        <v>28</v>
      </c>
      <c r="H163">
        <v>7.5</v>
      </c>
    </row>
    <row r="164" spans="1:8">
      <c r="A164">
        <v>12</v>
      </c>
      <c r="B164" t="s">
        <v>79</v>
      </c>
      <c r="C164" t="s">
        <v>13</v>
      </c>
      <c r="D164">
        <v>16300496</v>
      </c>
      <c r="E164">
        <v>13.9</v>
      </c>
      <c r="F164" t="s">
        <v>166</v>
      </c>
      <c r="G164">
        <v>27</v>
      </c>
      <c r="H164">
        <v>13.9</v>
      </c>
    </row>
    <row r="165" spans="1:8">
      <c r="A165">
        <v>13</v>
      </c>
      <c r="B165" t="s">
        <v>45</v>
      </c>
      <c r="C165" t="s">
        <v>13</v>
      </c>
      <c r="D165">
        <v>16300291</v>
      </c>
      <c r="E165">
        <v>13.8</v>
      </c>
      <c r="F165" t="s">
        <v>177</v>
      </c>
      <c r="G165">
        <v>26</v>
      </c>
      <c r="H165">
        <v>14</v>
      </c>
    </row>
    <row r="166" spans="1:8">
      <c r="A166">
        <v>14</v>
      </c>
      <c r="B166" t="s">
        <v>220</v>
      </c>
      <c r="C166" t="s">
        <v>40</v>
      </c>
      <c r="D166">
        <v>5600723</v>
      </c>
      <c r="E166">
        <v>12.7</v>
      </c>
      <c r="F166" t="s">
        <v>177</v>
      </c>
      <c r="G166">
        <v>26</v>
      </c>
      <c r="H166">
        <v>13.1</v>
      </c>
    </row>
    <row r="167" spans="1:8">
      <c r="A167">
        <v>15</v>
      </c>
      <c r="B167" t="s">
        <v>25</v>
      </c>
      <c r="C167" t="s">
        <v>13</v>
      </c>
      <c r="D167">
        <v>16300124</v>
      </c>
      <c r="E167">
        <v>13.7</v>
      </c>
      <c r="F167" t="s">
        <v>221</v>
      </c>
      <c r="G167">
        <v>22</v>
      </c>
      <c r="H167">
        <v>13.7</v>
      </c>
    </row>
    <row r="168" spans="1:8">
      <c r="A168">
        <v>16</v>
      </c>
      <c r="B168" t="s">
        <v>222</v>
      </c>
      <c r="C168" t="s">
        <v>13</v>
      </c>
      <c r="D168">
        <v>16300403</v>
      </c>
      <c r="E168">
        <v>9.3000000000000007</v>
      </c>
      <c r="F168" t="s">
        <v>221</v>
      </c>
      <c r="G168">
        <v>22</v>
      </c>
      <c r="H168">
        <v>10.1</v>
      </c>
    </row>
    <row r="169" spans="1:8">
      <c r="A169" s="37" t="s">
        <v>235</v>
      </c>
      <c r="B169" s="37"/>
      <c r="C169" s="37"/>
      <c r="D169" s="37"/>
      <c r="E169" s="37"/>
      <c r="F169" s="37"/>
      <c r="G169" s="37"/>
      <c r="H169" s="37"/>
    </row>
    <row r="170" spans="1:8">
      <c r="A170" s="37"/>
      <c r="B170" s="37"/>
      <c r="C170" s="37"/>
      <c r="D170" s="37"/>
      <c r="E170" s="37"/>
      <c r="F170" s="37"/>
      <c r="G170" s="37"/>
      <c r="H170" s="37"/>
    </row>
    <row r="171" spans="1:8">
      <c r="A171" t="s">
        <v>152</v>
      </c>
      <c r="B171" t="s">
        <v>153</v>
      </c>
      <c r="C171" t="s">
        <v>0</v>
      </c>
      <c r="D171" t="s">
        <v>154</v>
      </c>
      <c r="E171" t="s">
        <v>11</v>
      </c>
      <c r="F171" t="s">
        <v>155</v>
      </c>
      <c r="G171" t="s">
        <v>156</v>
      </c>
      <c r="H171" t="s">
        <v>157</v>
      </c>
    </row>
    <row r="172" spans="1:8">
      <c r="A172">
        <v>1</v>
      </c>
      <c r="B172" t="s">
        <v>143</v>
      </c>
      <c r="C172" t="s">
        <v>13</v>
      </c>
      <c r="D172">
        <v>16300007</v>
      </c>
      <c r="E172">
        <v>16.899999999999999</v>
      </c>
      <c r="F172" t="s">
        <v>173</v>
      </c>
      <c r="G172">
        <v>39</v>
      </c>
      <c r="H172">
        <v>16.2</v>
      </c>
    </row>
    <row r="173" spans="1:8">
      <c r="A173">
        <v>2</v>
      </c>
      <c r="B173" t="s">
        <v>223</v>
      </c>
      <c r="C173" t="s">
        <v>13</v>
      </c>
      <c r="D173">
        <v>16300082</v>
      </c>
      <c r="E173">
        <v>23.7</v>
      </c>
      <c r="F173" t="s">
        <v>173</v>
      </c>
      <c r="G173">
        <v>39</v>
      </c>
      <c r="H173">
        <v>23</v>
      </c>
    </row>
    <row r="174" spans="1:8">
      <c r="A174">
        <v>3</v>
      </c>
      <c r="B174" t="s">
        <v>224</v>
      </c>
      <c r="C174" t="s">
        <v>13</v>
      </c>
      <c r="D174">
        <v>16300092</v>
      </c>
      <c r="E174">
        <v>25.8</v>
      </c>
      <c r="F174" t="s">
        <v>174</v>
      </c>
      <c r="G174">
        <v>36</v>
      </c>
      <c r="H174">
        <v>25.3</v>
      </c>
    </row>
    <row r="175" spans="1:8">
      <c r="A175">
        <v>4</v>
      </c>
      <c r="B175" t="s">
        <v>112</v>
      </c>
      <c r="C175" t="s">
        <v>13</v>
      </c>
      <c r="D175">
        <v>16300635</v>
      </c>
      <c r="E175">
        <v>15.8</v>
      </c>
      <c r="F175" t="s">
        <v>161</v>
      </c>
      <c r="G175">
        <v>35</v>
      </c>
      <c r="H175">
        <v>15.8</v>
      </c>
    </row>
    <row r="176" spans="1:8">
      <c r="A176">
        <v>5</v>
      </c>
      <c r="B176" t="s">
        <v>17</v>
      </c>
      <c r="C176" t="s">
        <v>16</v>
      </c>
      <c r="D176">
        <v>2200776</v>
      </c>
      <c r="E176">
        <v>19.399999999999999</v>
      </c>
      <c r="F176" t="s">
        <v>161</v>
      </c>
      <c r="G176">
        <v>35</v>
      </c>
      <c r="H176">
        <v>19.5</v>
      </c>
    </row>
    <row r="177" spans="1:8">
      <c r="A177">
        <v>6</v>
      </c>
      <c r="B177" t="s">
        <v>124</v>
      </c>
      <c r="C177" t="s">
        <v>13</v>
      </c>
      <c r="D177">
        <v>16300708</v>
      </c>
      <c r="E177">
        <v>19.5</v>
      </c>
      <c r="F177" t="s">
        <v>162</v>
      </c>
      <c r="G177">
        <v>34</v>
      </c>
      <c r="H177">
        <v>19.5</v>
      </c>
    </row>
    <row r="178" spans="1:8">
      <c r="A178">
        <v>7</v>
      </c>
      <c r="B178" t="s">
        <v>193</v>
      </c>
      <c r="C178" t="s">
        <v>194</v>
      </c>
      <c r="D178">
        <v>5800468</v>
      </c>
      <c r="E178">
        <v>21.1</v>
      </c>
      <c r="F178" t="s">
        <v>183</v>
      </c>
      <c r="G178">
        <v>33</v>
      </c>
      <c r="H178">
        <v>21.1</v>
      </c>
    </row>
    <row r="179" spans="1:8">
      <c r="A179">
        <v>8</v>
      </c>
      <c r="B179" t="s">
        <v>78</v>
      </c>
      <c r="C179" t="s">
        <v>13</v>
      </c>
      <c r="D179">
        <v>16300263</v>
      </c>
      <c r="E179">
        <v>16.5</v>
      </c>
      <c r="F179" t="s">
        <v>176</v>
      </c>
      <c r="G179">
        <v>30</v>
      </c>
      <c r="H179">
        <v>16.5</v>
      </c>
    </row>
    <row r="180" spans="1:8">
      <c r="A180">
        <v>9</v>
      </c>
      <c r="B180" t="s">
        <v>225</v>
      </c>
      <c r="C180" t="s">
        <v>42</v>
      </c>
      <c r="D180">
        <v>11200388</v>
      </c>
      <c r="E180">
        <v>17.100000000000001</v>
      </c>
      <c r="F180" t="s">
        <v>200</v>
      </c>
      <c r="G180">
        <v>28</v>
      </c>
      <c r="H180">
        <v>18.5</v>
      </c>
    </row>
    <row r="181" spans="1:8">
      <c r="A181">
        <v>10</v>
      </c>
      <c r="B181" t="s">
        <v>186</v>
      </c>
      <c r="C181" t="s">
        <v>13</v>
      </c>
      <c r="D181">
        <v>16301059</v>
      </c>
      <c r="E181">
        <v>16.2</v>
      </c>
      <c r="F181" t="s">
        <v>200</v>
      </c>
      <c r="G181">
        <v>28</v>
      </c>
      <c r="H181">
        <v>17.2</v>
      </c>
    </row>
    <row r="182" spans="1:8">
      <c r="A182">
        <v>11</v>
      </c>
      <c r="B182" t="s">
        <v>19</v>
      </c>
      <c r="C182" t="s">
        <v>13</v>
      </c>
      <c r="D182">
        <v>16300636</v>
      </c>
      <c r="E182">
        <v>19.399999999999999</v>
      </c>
      <c r="F182" t="s">
        <v>200</v>
      </c>
      <c r="G182">
        <v>28</v>
      </c>
      <c r="H182">
        <v>19.5</v>
      </c>
    </row>
    <row r="183" spans="1:8">
      <c r="A183">
        <v>12</v>
      </c>
      <c r="B183" t="s">
        <v>30</v>
      </c>
      <c r="C183" t="s">
        <v>13</v>
      </c>
      <c r="D183">
        <v>16300008</v>
      </c>
      <c r="E183">
        <v>32</v>
      </c>
      <c r="F183" t="s">
        <v>226</v>
      </c>
      <c r="G183">
        <v>27</v>
      </c>
      <c r="H183">
        <v>32.299999999999997</v>
      </c>
    </row>
    <row r="184" spans="1:8">
      <c r="A184">
        <v>13</v>
      </c>
      <c r="B184" t="s">
        <v>21</v>
      </c>
      <c r="C184" t="s">
        <v>16</v>
      </c>
      <c r="D184">
        <v>2200072</v>
      </c>
      <c r="E184">
        <v>22.1</v>
      </c>
      <c r="F184" t="s">
        <v>214</v>
      </c>
      <c r="G184">
        <v>20</v>
      </c>
      <c r="H184">
        <v>22.1</v>
      </c>
    </row>
    <row r="185" spans="1:8">
      <c r="A185">
        <v>14</v>
      </c>
      <c r="B185" t="s">
        <v>170</v>
      </c>
      <c r="C185" t="s">
        <v>13</v>
      </c>
      <c r="D185">
        <v>16301026</v>
      </c>
      <c r="E185">
        <v>46.1</v>
      </c>
      <c r="F185" t="s">
        <v>227</v>
      </c>
      <c r="G185">
        <v>16</v>
      </c>
      <c r="H185">
        <v>46.1</v>
      </c>
    </row>
    <row r="186" spans="1:8">
      <c r="A186" t="s">
        <v>228</v>
      </c>
      <c r="B186" t="s">
        <v>229</v>
      </c>
      <c r="C186" t="s">
        <v>16</v>
      </c>
      <c r="D186">
        <v>2201015</v>
      </c>
      <c r="E186">
        <v>31.5</v>
      </c>
      <c r="F186" t="s">
        <v>230</v>
      </c>
      <c r="G186" t="s">
        <v>231</v>
      </c>
      <c r="H186">
        <v>32</v>
      </c>
    </row>
    <row r="187" spans="1:8">
      <c r="A187" t="s">
        <v>228</v>
      </c>
      <c r="B187" t="s">
        <v>229</v>
      </c>
      <c r="C187" t="s">
        <v>16</v>
      </c>
      <c r="D187">
        <v>2200576</v>
      </c>
      <c r="E187">
        <v>20.7</v>
      </c>
      <c r="F187" t="s">
        <v>230</v>
      </c>
      <c r="G187" t="s">
        <v>231</v>
      </c>
      <c r="H187">
        <v>19.7</v>
      </c>
    </row>
    <row r="188" spans="1:8">
      <c r="A188" t="s">
        <v>228</v>
      </c>
      <c r="B188" t="s">
        <v>232</v>
      </c>
      <c r="C188" t="s">
        <v>16</v>
      </c>
      <c r="D188">
        <v>2200735</v>
      </c>
      <c r="E188">
        <v>22.5</v>
      </c>
      <c r="F188" t="s">
        <v>230</v>
      </c>
      <c r="G188" t="s">
        <v>231</v>
      </c>
      <c r="H188">
        <v>22.5</v>
      </c>
    </row>
    <row r="189" spans="1:8">
      <c r="A189" t="s">
        <v>228</v>
      </c>
      <c r="B189" t="s">
        <v>20</v>
      </c>
      <c r="C189" t="s">
        <v>13</v>
      </c>
      <c r="D189">
        <v>16300773</v>
      </c>
      <c r="E189">
        <v>22.4</v>
      </c>
      <c r="F189" t="s">
        <v>230</v>
      </c>
      <c r="G189" t="s">
        <v>231</v>
      </c>
      <c r="H189">
        <v>22.3</v>
      </c>
    </row>
    <row r="191" spans="1:8">
      <c r="A191" t="s">
        <v>152</v>
      </c>
      <c r="B191" t="s">
        <v>153</v>
      </c>
      <c r="C191" t="s">
        <v>0</v>
      </c>
      <c r="D191" t="s">
        <v>154</v>
      </c>
      <c r="E191" t="s">
        <v>11</v>
      </c>
      <c r="F191" t="s">
        <v>155</v>
      </c>
      <c r="G191" t="s">
        <v>156</v>
      </c>
      <c r="H191" t="s">
        <v>157</v>
      </c>
    </row>
    <row r="192" spans="1:8">
      <c r="A192">
        <v>1</v>
      </c>
      <c r="B192" t="s">
        <v>116</v>
      </c>
      <c r="C192" t="s">
        <v>13</v>
      </c>
      <c r="D192">
        <v>16300780</v>
      </c>
      <c r="E192">
        <v>13.8</v>
      </c>
      <c r="F192" t="s">
        <v>173</v>
      </c>
      <c r="G192">
        <v>39</v>
      </c>
      <c r="H192">
        <v>13.3</v>
      </c>
    </row>
    <row r="193" spans="1:8">
      <c r="A193">
        <v>2</v>
      </c>
      <c r="B193" t="s">
        <v>92</v>
      </c>
      <c r="C193" t="s">
        <v>42</v>
      </c>
      <c r="D193">
        <v>11200838</v>
      </c>
      <c r="E193">
        <v>10.1</v>
      </c>
      <c r="F193" t="s">
        <v>173</v>
      </c>
      <c r="G193">
        <v>39</v>
      </c>
      <c r="H193">
        <v>9.5</v>
      </c>
    </row>
    <row r="194" spans="1:8">
      <c r="A194">
        <v>3</v>
      </c>
      <c r="B194" t="s">
        <v>72</v>
      </c>
      <c r="C194" t="s">
        <v>13</v>
      </c>
      <c r="D194">
        <v>16300121</v>
      </c>
      <c r="E194">
        <v>7.8</v>
      </c>
      <c r="F194" t="s">
        <v>191</v>
      </c>
      <c r="G194">
        <v>38</v>
      </c>
      <c r="H194">
        <v>7.4</v>
      </c>
    </row>
    <row r="195" spans="1:8">
      <c r="A195">
        <v>4</v>
      </c>
      <c r="B195" t="s">
        <v>43</v>
      </c>
      <c r="C195" t="s">
        <v>37</v>
      </c>
      <c r="D195">
        <v>301926</v>
      </c>
      <c r="E195">
        <v>9.5</v>
      </c>
      <c r="F195" t="s">
        <v>174</v>
      </c>
      <c r="G195">
        <v>36</v>
      </c>
      <c r="H195">
        <v>9.3000000000000007</v>
      </c>
    </row>
    <row r="196" spans="1:8">
      <c r="A196">
        <v>5</v>
      </c>
      <c r="B196" t="s">
        <v>45</v>
      </c>
      <c r="C196" t="s">
        <v>13</v>
      </c>
      <c r="D196">
        <v>16300291</v>
      </c>
      <c r="E196">
        <v>14</v>
      </c>
      <c r="F196" t="s">
        <v>161</v>
      </c>
      <c r="G196">
        <v>35</v>
      </c>
      <c r="H196">
        <v>14.3</v>
      </c>
    </row>
    <row r="197" spans="1:8">
      <c r="A197">
        <v>6</v>
      </c>
      <c r="B197" t="s">
        <v>46</v>
      </c>
      <c r="C197" t="s">
        <v>23</v>
      </c>
      <c r="D197">
        <v>10600659</v>
      </c>
      <c r="E197">
        <v>10.3</v>
      </c>
      <c r="F197" t="s">
        <v>161</v>
      </c>
      <c r="G197">
        <v>35</v>
      </c>
      <c r="H197">
        <v>10.6</v>
      </c>
    </row>
    <row r="198" spans="1:8">
      <c r="A198">
        <v>7</v>
      </c>
      <c r="B198" t="s">
        <v>74</v>
      </c>
      <c r="C198" t="s">
        <v>13</v>
      </c>
      <c r="D198">
        <v>16300698</v>
      </c>
      <c r="E198">
        <v>11.7</v>
      </c>
      <c r="F198" t="s">
        <v>183</v>
      </c>
      <c r="G198">
        <v>33</v>
      </c>
      <c r="H198">
        <v>11.5</v>
      </c>
    </row>
    <row r="199" spans="1:8">
      <c r="A199">
        <v>8</v>
      </c>
      <c r="B199" t="s">
        <v>36</v>
      </c>
      <c r="C199" t="s">
        <v>37</v>
      </c>
      <c r="D199">
        <v>302450</v>
      </c>
      <c r="E199">
        <v>11.1</v>
      </c>
      <c r="F199" t="s">
        <v>175</v>
      </c>
      <c r="G199">
        <v>31</v>
      </c>
      <c r="H199">
        <v>11.1</v>
      </c>
    </row>
    <row r="200" spans="1:8">
      <c r="A200">
        <v>9</v>
      </c>
      <c r="B200" t="s">
        <v>105</v>
      </c>
      <c r="C200" t="s">
        <v>13</v>
      </c>
      <c r="D200">
        <v>16300068</v>
      </c>
      <c r="E200">
        <v>13.1</v>
      </c>
      <c r="F200" t="s">
        <v>176</v>
      </c>
      <c r="G200">
        <v>30</v>
      </c>
      <c r="H200">
        <v>13.8</v>
      </c>
    </row>
    <row r="201" spans="1:8">
      <c r="A201">
        <v>10</v>
      </c>
      <c r="B201" t="s">
        <v>122</v>
      </c>
      <c r="C201" t="s">
        <v>13</v>
      </c>
      <c r="D201">
        <v>16300375</v>
      </c>
      <c r="E201">
        <v>14.7</v>
      </c>
      <c r="F201" t="s">
        <v>164</v>
      </c>
      <c r="G201">
        <v>29</v>
      </c>
      <c r="H201">
        <v>14.7</v>
      </c>
    </row>
    <row r="202" spans="1:8">
      <c r="A202">
        <v>11</v>
      </c>
      <c r="B202" t="s">
        <v>34</v>
      </c>
      <c r="C202" t="s">
        <v>13</v>
      </c>
      <c r="D202">
        <v>16300584</v>
      </c>
      <c r="E202">
        <v>11</v>
      </c>
      <c r="F202" t="s">
        <v>164</v>
      </c>
      <c r="G202">
        <v>29</v>
      </c>
      <c r="H202">
        <v>11</v>
      </c>
    </row>
    <row r="203" spans="1:8">
      <c r="A203">
        <v>12</v>
      </c>
      <c r="B203" t="s">
        <v>44</v>
      </c>
      <c r="C203" t="s">
        <v>13</v>
      </c>
      <c r="D203">
        <v>16300916</v>
      </c>
      <c r="E203">
        <v>10.5</v>
      </c>
      <c r="F203" t="s">
        <v>233</v>
      </c>
      <c r="G203">
        <v>21</v>
      </c>
      <c r="H203">
        <v>10.7</v>
      </c>
    </row>
    <row r="204" spans="1:8">
      <c r="A204">
        <v>13</v>
      </c>
      <c r="B204" t="s">
        <v>12</v>
      </c>
      <c r="C204" t="s">
        <v>13</v>
      </c>
      <c r="D204">
        <v>16300917</v>
      </c>
      <c r="E204">
        <v>13.9</v>
      </c>
      <c r="F204" t="s">
        <v>234</v>
      </c>
      <c r="G204">
        <v>18</v>
      </c>
      <c r="H204">
        <v>14.6</v>
      </c>
    </row>
    <row r="205" spans="1:8">
      <c r="A205" s="37" t="s">
        <v>236</v>
      </c>
      <c r="B205" s="37"/>
      <c r="C205" s="37"/>
      <c r="D205" s="37"/>
      <c r="E205" s="37"/>
      <c r="F205" s="37"/>
      <c r="G205" s="37"/>
      <c r="H205" s="37"/>
    </row>
    <row r="206" spans="1:8">
      <c r="A206" s="37"/>
      <c r="B206" s="37"/>
      <c r="C206" s="37"/>
      <c r="D206" s="37"/>
      <c r="E206" s="37"/>
      <c r="F206" s="37"/>
      <c r="G206" s="37"/>
      <c r="H206" s="37"/>
    </row>
    <row r="207" spans="1:8">
      <c r="A207" t="s">
        <v>152</v>
      </c>
      <c r="B207" t="s">
        <v>153</v>
      </c>
      <c r="C207" t="s">
        <v>0</v>
      </c>
      <c r="D207" t="s">
        <v>154</v>
      </c>
      <c r="E207" t="s">
        <v>11</v>
      </c>
      <c r="F207" t="s">
        <v>155</v>
      </c>
      <c r="G207" t="s">
        <v>156</v>
      </c>
      <c r="H207" t="s">
        <v>157</v>
      </c>
    </row>
    <row r="208" spans="1:8">
      <c r="A208">
        <v>1</v>
      </c>
      <c r="B208" t="s">
        <v>237</v>
      </c>
      <c r="C208" t="s">
        <v>52</v>
      </c>
      <c r="D208">
        <v>14000821</v>
      </c>
      <c r="E208">
        <v>24</v>
      </c>
      <c r="F208" t="s">
        <v>183</v>
      </c>
      <c r="G208">
        <v>33</v>
      </c>
      <c r="H208">
        <v>24.9</v>
      </c>
    </row>
    <row r="209" spans="1:8">
      <c r="A209">
        <v>2</v>
      </c>
      <c r="B209" t="s">
        <v>49</v>
      </c>
      <c r="C209" t="s">
        <v>13</v>
      </c>
      <c r="D209">
        <v>16300021</v>
      </c>
      <c r="E209">
        <v>18.100000000000001</v>
      </c>
      <c r="F209" t="s">
        <v>183</v>
      </c>
      <c r="G209">
        <v>33</v>
      </c>
      <c r="H209">
        <v>18.100000000000001</v>
      </c>
    </row>
    <row r="210" spans="1:8">
      <c r="A210">
        <v>3</v>
      </c>
      <c r="B210" t="s">
        <v>62</v>
      </c>
      <c r="C210" t="s">
        <v>13</v>
      </c>
      <c r="D210">
        <v>16300321</v>
      </c>
      <c r="E210">
        <v>25.8</v>
      </c>
      <c r="F210" t="s">
        <v>163</v>
      </c>
      <c r="G210">
        <v>32</v>
      </c>
      <c r="H210">
        <v>26.8</v>
      </c>
    </row>
    <row r="211" spans="1:8">
      <c r="A211">
        <v>4</v>
      </c>
      <c r="B211" t="s">
        <v>90</v>
      </c>
      <c r="C211" t="s">
        <v>238</v>
      </c>
      <c r="D211">
        <v>9402483</v>
      </c>
      <c r="E211">
        <v>18</v>
      </c>
      <c r="F211" t="s">
        <v>163</v>
      </c>
      <c r="G211">
        <v>32</v>
      </c>
      <c r="H211">
        <v>18</v>
      </c>
    </row>
    <row r="212" spans="1:8">
      <c r="A212">
        <v>5</v>
      </c>
      <c r="B212" t="s">
        <v>21</v>
      </c>
      <c r="C212" t="s">
        <v>16</v>
      </c>
      <c r="D212">
        <v>2200072</v>
      </c>
      <c r="E212">
        <v>22.1</v>
      </c>
      <c r="F212" t="s">
        <v>163</v>
      </c>
      <c r="G212">
        <v>32</v>
      </c>
      <c r="H212">
        <v>22.4</v>
      </c>
    </row>
    <row r="213" spans="1:8">
      <c r="A213">
        <v>6</v>
      </c>
      <c r="B213" t="s">
        <v>210</v>
      </c>
      <c r="C213" t="s">
        <v>13</v>
      </c>
      <c r="D213">
        <v>16300769</v>
      </c>
      <c r="E213">
        <v>27.8</v>
      </c>
      <c r="F213" t="s">
        <v>175</v>
      </c>
      <c r="G213">
        <v>31</v>
      </c>
      <c r="H213">
        <v>27.6</v>
      </c>
    </row>
    <row r="214" spans="1:8">
      <c r="A214">
        <v>7</v>
      </c>
      <c r="B214" t="s">
        <v>186</v>
      </c>
      <c r="C214" t="s">
        <v>13</v>
      </c>
      <c r="D214">
        <v>16301059</v>
      </c>
      <c r="E214">
        <v>17.2</v>
      </c>
      <c r="F214" t="s">
        <v>176</v>
      </c>
      <c r="G214">
        <v>30</v>
      </c>
      <c r="H214">
        <v>18.2</v>
      </c>
    </row>
    <row r="215" spans="1:8">
      <c r="A215">
        <v>8</v>
      </c>
      <c r="B215" t="s">
        <v>239</v>
      </c>
      <c r="C215" t="s">
        <v>23</v>
      </c>
      <c r="D215">
        <v>10600433</v>
      </c>
      <c r="E215">
        <v>23.1</v>
      </c>
      <c r="F215" t="s">
        <v>176</v>
      </c>
      <c r="G215">
        <v>30</v>
      </c>
      <c r="H215">
        <v>23.3</v>
      </c>
    </row>
    <row r="216" spans="1:8">
      <c r="A216">
        <v>9</v>
      </c>
      <c r="B216" t="s">
        <v>19</v>
      </c>
      <c r="C216" t="s">
        <v>13</v>
      </c>
      <c r="D216">
        <v>16300636</v>
      </c>
      <c r="E216">
        <v>19.899999999999999</v>
      </c>
      <c r="F216" t="s">
        <v>164</v>
      </c>
      <c r="G216">
        <v>29</v>
      </c>
      <c r="H216">
        <v>19.899999999999999</v>
      </c>
    </row>
    <row r="217" spans="1:8">
      <c r="A217">
        <v>10</v>
      </c>
      <c r="B217" t="s">
        <v>204</v>
      </c>
      <c r="C217" t="s">
        <v>13</v>
      </c>
      <c r="D217">
        <v>16301036</v>
      </c>
      <c r="E217">
        <v>28</v>
      </c>
      <c r="F217" t="s">
        <v>164</v>
      </c>
      <c r="G217">
        <v>29</v>
      </c>
      <c r="H217">
        <v>30.1</v>
      </c>
    </row>
    <row r="218" spans="1:8">
      <c r="A218">
        <v>11</v>
      </c>
      <c r="B218" t="s">
        <v>240</v>
      </c>
      <c r="C218" t="s">
        <v>16</v>
      </c>
      <c r="D218">
        <v>2200995</v>
      </c>
      <c r="E218">
        <v>31</v>
      </c>
      <c r="F218" t="s">
        <v>241</v>
      </c>
      <c r="G218">
        <v>28</v>
      </c>
      <c r="H218">
        <v>31</v>
      </c>
    </row>
    <row r="219" spans="1:8">
      <c r="A219">
        <v>12</v>
      </c>
      <c r="B219" t="s">
        <v>22</v>
      </c>
      <c r="C219" t="s">
        <v>23</v>
      </c>
      <c r="D219">
        <v>10600499</v>
      </c>
      <c r="E219">
        <v>22.3</v>
      </c>
      <c r="F219" t="s">
        <v>214</v>
      </c>
      <c r="G219">
        <v>20</v>
      </c>
      <c r="H219">
        <v>22.3</v>
      </c>
    </row>
    <row r="220" spans="1:8">
      <c r="A220">
        <v>13</v>
      </c>
      <c r="B220" t="s">
        <v>197</v>
      </c>
      <c r="C220" t="s">
        <v>13</v>
      </c>
      <c r="D220">
        <v>16301051</v>
      </c>
      <c r="E220">
        <v>51.7</v>
      </c>
      <c r="F220" s="25">
        <v>11293</v>
      </c>
      <c r="G220">
        <v>12</v>
      </c>
      <c r="H220">
        <v>52.7</v>
      </c>
    </row>
    <row r="222" spans="1:8">
      <c r="A222" t="s">
        <v>152</v>
      </c>
      <c r="B222" t="s">
        <v>153</v>
      </c>
      <c r="C222" t="s">
        <v>0</v>
      </c>
      <c r="D222" t="s">
        <v>154</v>
      </c>
      <c r="E222" t="s">
        <v>11</v>
      </c>
      <c r="F222" t="s">
        <v>155</v>
      </c>
      <c r="G222" t="s">
        <v>156</v>
      </c>
      <c r="H222" t="s">
        <v>157</v>
      </c>
    </row>
    <row r="223" spans="1:8">
      <c r="A223">
        <v>1</v>
      </c>
      <c r="B223" t="s">
        <v>109</v>
      </c>
      <c r="C223" t="s">
        <v>87</v>
      </c>
      <c r="D223">
        <v>9804569</v>
      </c>
      <c r="E223">
        <v>7.4</v>
      </c>
      <c r="F223" t="s">
        <v>159</v>
      </c>
      <c r="G223">
        <v>41</v>
      </c>
      <c r="H223">
        <v>6.5</v>
      </c>
    </row>
    <row r="224" spans="1:8">
      <c r="A224">
        <v>2</v>
      </c>
      <c r="B224" t="s">
        <v>93</v>
      </c>
      <c r="C224" t="s">
        <v>13</v>
      </c>
      <c r="D224">
        <v>16300499</v>
      </c>
      <c r="E224">
        <v>12</v>
      </c>
      <c r="F224" t="s">
        <v>160</v>
      </c>
      <c r="G224">
        <v>37</v>
      </c>
      <c r="H224">
        <v>11.6</v>
      </c>
    </row>
    <row r="225" spans="1:8">
      <c r="A225">
        <v>3</v>
      </c>
      <c r="B225" t="s">
        <v>73</v>
      </c>
      <c r="C225" t="s">
        <v>13</v>
      </c>
      <c r="D225">
        <v>16300195</v>
      </c>
      <c r="E225">
        <v>7.7</v>
      </c>
      <c r="F225" t="s">
        <v>161</v>
      </c>
      <c r="G225">
        <v>35</v>
      </c>
      <c r="H225">
        <v>8.3000000000000007</v>
      </c>
    </row>
    <row r="226" spans="1:8">
      <c r="A226">
        <v>4</v>
      </c>
      <c r="B226" t="s">
        <v>47</v>
      </c>
      <c r="C226" t="s">
        <v>13</v>
      </c>
      <c r="D226">
        <v>16300725</v>
      </c>
      <c r="E226">
        <v>6.9</v>
      </c>
      <c r="F226" t="s">
        <v>162</v>
      </c>
      <c r="G226">
        <v>34</v>
      </c>
      <c r="H226">
        <v>7.1</v>
      </c>
    </row>
    <row r="227" spans="1:8">
      <c r="A227">
        <v>5</v>
      </c>
      <c r="B227" t="s">
        <v>46</v>
      </c>
      <c r="C227" t="s">
        <v>23</v>
      </c>
      <c r="D227">
        <v>10600659</v>
      </c>
      <c r="E227">
        <v>10.6</v>
      </c>
      <c r="F227" t="s">
        <v>162</v>
      </c>
      <c r="G227">
        <v>34</v>
      </c>
      <c r="H227">
        <v>10.6</v>
      </c>
    </row>
    <row r="228" spans="1:8">
      <c r="A228">
        <v>6</v>
      </c>
      <c r="B228" t="s">
        <v>105</v>
      </c>
      <c r="C228" t="s">
        <v>13</v>
      </c>
      <c r="D228">
        <v>16300068</v>
      </c>
      <c r="E228">
        <v>13.8</v>
      </c>
      <c r="F228" t="s">
        <v>183</v>
      </c>
      <c r="G228">
        <v>33</v>
      </c>
      <c r="H228">
        <v>13.8</v>
      </c>
    </row>
    <row r="229" spans="1:8">
      <c r="A229">
        <v>7</v>
      </c>
      <c r="B229" t="s">
        <v>39</v>
      </c>
      <c r="C229" t="s">
        <v>40</v>
      </c>
      <c r="D229">
        <v>5600249</v>
      </c>
      <c r="E229">
        <v>13.3</v>
      </c>
      <c r="F229" t="s">
        <v>163</v>
      </c>
      <c r="G229">
        <v>32</v>
      </c>
      <c r="H229">
        <v>13.5</v>
      </c>
    </row>
    <row r="230" spans="1:8">
      <c r="A230">
        <v>8</v>
      </c>
      <c r="B230" t="s">
        <v>25</v>
      </c>
      <c r="C230" t="s">
        <v>13</v>
      </c>
      <c r="D230">
        <v>16300124</v>
      </c>
      <c r="E230">
        <v>14</v>
      </c>
      <c r="F230" t="s">
        <v>164</v>
      </c>
      <c r="G230">
        <v>29</v>
      </c>
      <c r="H230">
        <v>14</v>
      </c>
    </row>
    <row r="231" spans="1:8">
      <c r="A231">
        <v>9</v>
      </c>
      <c r="B231" t="s">
        <v>12</v>
      </c>
      <c r="C231" t="s">
        <v>13</v>
      </c>
      <c r="D231">
        <v>16300917</v>
      </c>
      <c r="E231">
        <v>14.6</v>
      </c>
      <c r="F231" t="s">
        <v>164</v>
      </c>
      <c r="G231">
        <v>29</v>
      </c>
      <c r="H231">
        <v>14.6</v>
      </c>
    </row>
    <row r="232" spans="1:8">
      <c r="A232">
        <v>10</v>
      </c>
      <c r="B232" t="s">
        <v>76</v>
      </c>
      <c r="C232" t="s">
        <v>13</v>
      </c>
      <c r="D232">
        <v>16300156</v>
      </c>
      <c r="E232">
        <v>5.9</v>
      </c>
      <c r="F232" t="s">
        <v>164</v>
      </c>
      <c r="G232">
        <v>29</v>
      </c>
      <c r="H232">
        <v>6.3</v>
      </c>
    </row>
    <row r="233" spans="1:8">
      <c r="A233">
        <v>11</v>
      </c>
      <c r="B233" t="s">
        <v>74</v>
      </c>
      <c r="C233" t="s">
        <v>13</v>
      </c>
      <c r="D233">
        <v>16300698</v>
      </c>
      <c r="E233">
        <v>11.5</v>
      </c>
      <c r="F233" t="s">
        <v>200</v>
      </c>
      <c r="G233">
        <v>28</v>
      </c>
      <c r="H233">
        <v>11.5</v>
      </c>
    </row>
    <row r="234" spans="1:8">
      <c r="A234">
        <v>12</v>
      </c>
      <c r="B234" t="s">
        <v>79</v>
      </c>
      <c r="C234" t="s">
        <v>13</v>
      </c>
      <c r="D234">
        <v>16300496</v>
      </c>
      <c r="E234">
        <v>13.9</v>
      </c>
      <c r="F234" t="s">
        <v>166</v>
      </c>
      <c r="G234">
        <v>27</v>
      </c>
      <c r="H234">
        <v>14.5</v>
      </c>
    </row>
    <row r="235" spans="1:8">
      <c r="A235">
        <v>13</v>
      </c>
      <c r="B235" t="s">
        <v>108</v>
      </c>
      <c r="C235" t="s">
        <v>13</v>
      </c>
      <c r="D235">
        <v>16300491</v>
      </c>
      <c r="E235">
        <v>11.8</v>
      </c>
      <c r="F235" t="s">
        <v>177</v>
      </c>
      <c r="G235">
        <v>26</v>
      </c>
      <c r="H235">
        <v>11.8</v>
      </c>
    </row>
    <row r="236" spans="1:8">
      <c r="A236">
        <v>14</v>
      </c>
      <c r="B236" t="s">
        <v>43</v>
      </c>
      <c r="C236" t="s">
        <v>37</v>
      </c>
      <c r="D236">
        <v>301926</v>
      </c>
      <c r="E236">
        <v>9.3000000000000007</v>
      </c>
      <c r="F236" t="s">
        <v>169</v>
      </c>
      <c r="G236">
        <v>24</v>
      </c>
      <c r="H236">
        <v>9.4</v>
      </c>
    </row>
  </sheetData>
  <sortState xmlns:xlrd2="http://schemas.microsoft.com/office/spreadsheetml/2017/richdata2" ref="A4:H16">
    <sortCondition descending="1" ref="E4:E16"/>
    <sortCondition descending="1" ref="G4:G16"/>
  </sortState>
  <mergeCells count="9">
    <mergeCell ref="A205:H206"/>
    <mergeCell ref="A169:H170"/>
    <mergeCell ref="A134:H135"/>
    <mergeCell ref="A112:H113"/>
    <mergeCell ref="A1:H2"/>
    <mergeCell ref="A28:H29"/>
    <mergeCell ref="A46:H47"/>
    <mergeCell ref="A56:H57"/>
    <mergeCell ref="A82:H8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8FEAB-E8E0-424D-9541-EE1B8215A9F4}">
  <dimension ref="A1:Z60"/>
  <sheetViews>
    <sheetView workbookViewId="0">
      <selection activeCell="L33" sqref="L33"/>
    </sheetView>
  </sheetViews>
  <sheetFormatPr defaultRowHeight="15"/>
  <cols>
    <col min="2" max="2" width="20.140625" bestFit="1" customWidth="1"/>
  </cols>
  <sheetData>
    <row r="1" spans="1:26">
      <c r="A1" s="16" t="s">
        <v>126</v>
      </c>
      <c r="B1" s="16" t="s">
        <v>127</v>
      </c>
      <c r="C1" s="16" t="s">
        <v>11</v>
      </c>
      <c r="D1" s="16" t="s">
        <v>0</v>
      </c>
      <c r="E1" s="16" t="s">
        <v>1</v>
      </c>
      <c r="F1" s="16" t="s">
        <v>2</v>
      </c>
      <c r="G1" s="17" t="s">
        <v>128</v>
      </c>
      <c r="H1" s="17" t="s">
        <v>129</v>
      </c>
      <c r="I1" s="17" t="s">
        <v>130</v>
      </c>
      <c r="J1" s="17" t="s">
        <v>131</v>
      </c>
      <c r="K1" s="17" t="s">
        <v>132</v>
      </c>
      <c r="L1" s="17" t="s">
        <v>133</v>
      </c>
      <c r="M1" s="17" t="s">
        <v>134</v>
      </c>
      <c r="N1" s="17" t="s">
        <v>135</v>
      </c>
      <c r="O1" s="17" t="s">
        <v>136</v>
      </c>
      <c r="P1" s="17" t="s">
        <v>137</v>
      </c>
      <c r="Q1" s="17" t="s">
        <v>138</v>
      </c>
      <c r="R1" s="17" t="s">
        <v>139</v>
      </c>
      <c r="S1" s="18" t="s">
        <v>3</v>
      </c>
      <c r="T1" s="19" t="s">
        <v>4</v>
      </c>
      <c r="U1" s="5" t="s">
        <v>5</v>
      </c>
      <c r="V1" s="5" t="s">
        <v>6</v>
      </c>
      <c r="W1" s="5" t="s">
        <v>7</v>
      </c>
      <c r="X1" s="5" t="s">
        <v>8</v>
      </c>
      <c r="Y1" s="5" t="s">
        <v>9</v>
      </c>
      <c r="Z1" s="9" t="s">
        <v>10</v>
      </c>
    </row>
    <row r="2" spans="1:26" ht="15.75">
      <c r="A2" s="28">
        <v>1</v>
      </c>
      <c r="B2" s="29" t="s">
        <v>46</v>
      </c>
      <c r="C2" s="29"/>
      <c r="D2" s="29" t="s">
        <v>23</v>
      </c>
      <c r="E2" s="29">
        <v>10600659</v>
      </c>
      <c r="F2" s="30" t="s">
        <v>151</v>
      </c>
      <c r="G2" s="14">
        <v>34</v>
      </c>
      <c r="H2" s="14">
        <v>37</v>
      </c>
      <c r="I2" s="14">
        <v>0</v>
      </c>
      <c r="J2" s="14">
        <v>37</v>
      </c>
      <c r="K2" s="14">
        <v>34</v>
      </c>
      <c r="L2" s="14">
        <v>34</v>
      </c>
      <c r="M2" s="14">
        <v>37</v>
      </c>
      <c r="N2" s="14">
        <v>0</v>
      </c>
      <c r="O2" s="14">
        <v>0</v>
      </c>
      <c r="P2" s="14">
        <v>0</v>
      </c>
      <c r="Q2" s="14">
        <v>0</v>
      </c>
      <c r="R2" s="14">
        <v>0</v>
      </c>
      <c r="S2" s="7">
        <f t="shared" ref="S2:S33" si="0">SUM(G2:R2)</f>
        <v>213</v>
      </c>
      <c r="T2" s="6">
        <f t="shared" ref="T2:T33" si="1">COUNT(G2:R2)-COUNTIF(G2:R2,0)</f>
        <v>6</v>
      </c>
      <c r="U2" s="6">
        <f t="shared" ref="U2:U33" si="2">IF($S2&gt;0,LARGE($G2:$R2,1),"-")</f>
        <v>37</v>
      </c>
      <c r="V2" s="6">
        <f t="shared" ref="V2:V33" si="3">IF($S2&gt;0,LARGE($G2:$R2,2),"-")</f>
        <v>37</v>
      </c>
      <c r="W2" s="6">
        <f t="shared" ref="W2:W33" si="4">IF($S2&gt;0,LARGE($G2:$R2,3),"-")</f>
        <v>37</v>
      </c>
      <c r="X2" s="6">
        <f t="shared" ref="X2:X33" si="5">IF($S2&gt;0,LARGE($G2:$R2,4),"-")</f>
        <v>34</v>
      </c>
      <c r="Y2" s="6">
        <f t="shared" ref="Y2:Y33" si="6">IF($S2&gt;0,LARGE($G2:$R2,5),"-")</f>
        <v>34</v>
      </c>
      <c r="Z2" s="8">
        <f t="shared" ref="Z2:Z33" si="7">SUM(U2:Y2)</f>
        <v>179</v>
      </c>
    </row>
    <row r="3" spans="1:26" ht="15.75">
      <c r="A3" s="28">
        <v>2</v>
      </c>
      <c r="B3" s="29" t="s">
        <v>39</v>
      </c>
      <c r="C3" s="29"/>
      <c r="D3" s="29" t="s">
        <v>40</v>
      </c>
      <c r="E3" s="29">
        <v>5600249</v>
      </c>
      <c r="F3" s="30" t="s">
        <v>151</v>
      </c>
      <c r="G3" s="14">
        <v>0</v>
      </c>
      <c r="H3" s="14">
        <v>33</v>
      </c>
      <c r="I3" s="14">
        <v>37</v>
      </c>
      <c r="J3" s="14">
        <v>32</v>
      </c>
      <c r="K3" s="14">
        <v>36</v>
      </c>
      <c r="L3" s="14">
        <v>0</v>
      </c>
      <c r="M3" s="14">
        <v>38</v>
      </c>
      <c r="N3" s="14">
        <v>0</v>
      </c>
      <c r="O3" s="14">
        <v>0</v>
      </c>
      <c r="P3" s="14">
        <v>0</v>
      </c>
      <c r="Q3" s="14">
        <v>0</v>
      </c>
      <c r="R3" s="14">
        <v>0</v>
      </c>
      <c r="S3" s="7">
        <f t="shared" si="0"/>
        <v>176</v>
      </c>
      <c r="T3" s="6">
        <f t="shared" si="1"/>
        <v>5</v>
      </c>
      <c r="U3" s="6">
        <f t="shared" si="2"/>
        <v>38</v>
      </c>
      <c r="V3" s="6">
        <f t="shared" si="3"/>
        <v>37</v>
      </c>
      <c r="W3" s="6">
        <f t="shared" si="4"/>
        <v>36</v>
      </c>
      <c r="X3" s="6">
        <f t="shared" si="5"/>
        <v>33</v>
      </c>
      <c r="Y3" s="6">
        <f t="shared" si="6"/>
        <v>32</v>
      </c>
      <c r="Z3" s="8">
        <f t="shared" si="7"/>
        <v>176</v>
      </c>
    </row>
    <row r="4" spans="1:26" ht="15.75">
      <c r="A4" s="28">
        <v>3</v>
      </c>
      <c r="B4" s="29" t="s">
        <v>116</v>
      </c>
      <c r="C4" s="29"/>
      <c r="D4" s="31" t="s">
        <v>13</v>
      </c>
      <c r="E4" s="31">
        <v>16300780</v>
      </c>
      <c r="F4" s="30" t="s">
        <v>151</v>
      </c>
      <c r="G4" s="14">
        <v>39</v>
      </c>
      <c r="H4" s="14">
        <v>25</v>
      </c>
      <c r="I4" s="14">
        <v>0</v>
      </c>
      <c r="J4" s="14">
        <v>33</v>
      </c>
      <c r="K4" s="14">
        <v>0</v>
      </c>
      <c r="L4" s="14">
        <v>35</v>
      </c>
      <c r="M4" s="14">
        <v>36</v>
      </c>
      <c r="N4" s="14">
        <v>0</v>
      </c>
      <c r="O4" s="14">
        <v>0</v>
      </c>
      <c r="P4" s="14">
        <v>0</v>
      </c>
      <c r="Q4" s="14">
        <v>0</v>
      </c>
      <c r="R4" s="14">
        <v>0</v>
      </c>
      <c r="S4" s="7">
        <f t="shared" si="0"/>
        <v>168</v>
      </c>
      <c r="T4" s="6">
        <f t="shared" si="1"/>
        <v>5</v>
      </c>
      <c r="U4" s="6">
        <f t="shared" si="2"/>
        <v>39</v>
      </c>
      <c r="V4" s="6">
        <f t="shared" si="3"/>
        <v>36</v>
      </c>
      <c r="W4" s="6">
        <f t="shared" si="4"/>
        <v>35</v>
      </c>
      <c r="X4" s="6">
        <f t="shared" si="5"/>
        <v>33</v>
      </c>
      <c r="Y4" s="6">
        <f t="shared" si="6"/>
        <v>25</v>
      </c>
      <c r="Z4" s="8">
        <f t="shared" si="7"/>
        <v>168</v>
      </c>
    </row>
    <row r="5" spans="1:26" ht="15.75">
      <c r="A5" s="28">
        <v>4</v>
      </c>
      <c r="B5" s="29" t="s">
        <v>44</v>
      </c>
      <c r="C5" s="29"/>
      <c r="D5" s="31" t="s">
        <v>13</v>
      </c>
      <c r="E5" s="31">
        <v>16300916</v>
      </c>
      <c r="F5" s="30" t="s">
        <v>151</v>
      </c>
      <c r="G5" s="14">
        <v>36</v>
      </c>
      <c r="H5" s="14">
        <v>0</v>
      </c>
      <c r="I5" s="14">
        <v>23</v>
      </c>
      <c r="J5" s="14">
        <v>28</v>
      </c>
      <c r="K5" s="14">
        <v>25</v>
      </c>
      <c r="L5" s="14">
        <v>36</v>
      </c>
      <c r="M5" s="14">
        <v>34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7">
        <f t="shared" si="0"/>
        <v>182</v>
      </c>
      <c r="T5" s="6">
        <f t="shared" si="1"/>
        <v>6</v>
      </c>
      <c r="U5" s="6">
        <f t="shared" si="2"/>
        <v>36</v>
      </c>
      <c r="V5" s="6">
        <f t="shared" si="3"/>
        <v>36</v>
      </c>
      <c r="W5" s="6">
        <f t="shared" si="4"/>
        <v>34</v>
      </c>
      <c r="X5" s="6">
        <f t="shared" si="5"/>
        <v>28</v>
      </c>
      <c r="Y5" s="6">
        <f t="shared" si="6"/>
        <v>25</v>
      </c>
      <c r="Z5" s="8">
        <f t="shared" si="7"/>
        <v>159</v>
      </c>
    </row>
    <row r="6" spans="1:26" ht="15.75">
      <c r="A6" s="28">
        <v>5</v>
      </c>
      <c r="B6" s="29" t="s">
        <v>74</v>
      </c>
      <c r="C6" s="29"/>
      <c r="D6" s="31" t="s">
        <v>13</v>
      </c>
      <c r="E6" s="31">
        <v>16300698</v>
      </c>
      <c r="F6" s="30" t="s">
        <v>151</v>
      </c>
      <c r="G6" s="14">
        <v>0</v>
      </c>
      <c r="H6" s="14">
        <v>27</v>
      </c>
      <c r="I6" s="14">
        <v>0</v>
      </c>
      <c r="J6" s="14">
        <v>32</v>
      </c>
      <c r="K6" s="14">
        <v>33</v>
      </c>
      <c r="L6" s="14">
        <v>0</v>
      </c>
      <c r="M6" s="14">
        <v>37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7">
        <f t="shared" si="0"/>
        <v>129</v>
      </c>
      <c r="T6" s="6">
        <f t="shared" si="1"/>
        <v>4</v>
      </c>
      <c r="U6" s="6">
        <f t="shared" si="2"/>
        <v>37</v>
      </c>
      <c r="V6" s="6">
        <f t="shared" si="3"/>
        <v>33</v>
      </c>
      <c r="W6" s="6">
        <f t="shared" si="4"/>
        <v>32</v>
      </c>
      <c r="X6" s="6">
        <f t="shared" si="5"/>
        <v>27</v>
      </c>
      <c r="Y6" s="6">
        <f t="shared" si="6"/>
        <v>0</v>
      </c>
      <c r="Z6" s="8">
        <f t="shared" si="7"/>
        <v>129</v>
      </c>
    </row>
    <row r="7" spans="1:26" ht="15.75">
      <c r="A7" s="28">
        <v>6</v>
      </c>
      <c r="B7" s="29" t="s">
        <v>36</v>
      </c>
      <c r="C7" s="29"/>
      <c r="D7" s="29" t="s">
        <v>37</v>
      </c>
      <c r="E7" s="29">
        <v>302450</v>
      </c>
      <c r="F7" s="30" t="s">
        <v>151</v>
      </c>
      <c r="G7" s="14">
        <v>26</v>
      </c>
      <c r="H7" s="14">
        <v>0</v>
      </c>
      <c r="I7" s="14">
        <v>0</v>
      </c>
      <c r="J7" s="14">
        <v>25</v>
      </c>
      <c r="K7" s="14">
        <v>0</v>
      </c>
      <c r="L7" s="14">
        <v>23</v>
      </c>
      <c r="M7" s="14">
        <v>30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7">
        <f t="shared" si="0"/>
        <v>104</v>
      </c>
      <c r="T7" s="6">
        <f t="shared" si="1"/>
        <v>4</v>
      </c>
      <c r="U7" s="6">
        <f t="shared" si="2"/>
        <v>30</v>
      </c>
      <c r="V7" s="6">
        <f t="shared" si="3"/>
        <v>26</v>
      </c>
      <c r="W7" s="6">
        <f t="shared" si="4"/>
        <v>25</v>
      </c>
      <c r="X7" s="6">
        <f t="shared" si="5"/>
        <v>23</v>
      </c>
      <c r="Y7" s="6">
        <f t="shared" si="6"/>
        <v>0</v>
      </c>
      <c r="Z7" s="8">
        <f t="shared" si="7"/>
        <v>104</v>
      </c>
    </row>
    <row r="8" spans="1:26" ht="15.75">
      <c r="A8" s="28">
        <v>7</v>
      </c>
      <c r="B8" s="29" t="s">
        <v>93</v>
      </c>
      <c r="C8" s="29"/>
      <c r="D8" s="29" t="s">
        <v>13</v>
      </c>
      <c r="E8" s="29">
        <v>16300499</v>
      </c>
      <c r="F8" s="30" t="s">
        <v>151</v>
      </c>
      <c r="G8" s="14">
        <v>0</v>
      </c>
      <c r="H8" s="14">
        <v>0</v>
      </c>
      <c r="I8" s="14">
        <v>0</v>
      </c>
      <c r="J8" s="14">
        <v>0</v>
      </c>
      <c r="K8" s="14">
        <v>28</v>
      </c>
      <c r="L8" s="14">
        <v>33</v>
      </c>
      <c r="M8" s="14">
        <v>35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7">
        <f t="shared" si="0"/>
        <v>96</v>
      </c>
      <c r="T8" s="6">
        <f t="shared" si="1"/>
        <v>3</v>
      </c>
      <c r="U8" s="6">
        <f t="shared" si="2"/>
        <v>35</v>
      </c>
      <c r="V8" s="6">
        <f t="shared" si="3"/>
        <v>33</v>
      </c>
      <c r="W8" s="6">
        <f t="shared" si="4"/>
        <v>28</v>
      </c>
      <c r="X8" s="6">
        <f t="shared" si="5"/>
        <v>0</v>
      </c>
      <c r="Y8" s="6">
        <f t="shared" si="6"/>
        <v>0</v>
      </c>
      <c r="Z8" s="8">
        <f t="shared" si="7"/>
        <v>96</v>
      </c>
    </row>
    <row r="9" spans="1:26" ht="15.75">
      <c r="A9" s="28">
        <v>8</v>
      </c>
      <c r="B9" s="29" t="s">
        <v>109</v>
      </c>
      <c r="C9" s="29"/>
      <c r="D9" s="31" t="s">
        <v>87</v>
      </c>
      <c r="E9" s="31">
        <v>9804569</v>
      </c>
      <c r="F9" s="30" t="s">
        <v>151</v>
      </c>
      <c r="G9" s="14">
        <v>30</v>
      </c>
      <c r="H9" s="14">
        <v>0</v>
      </c>
      <c r="I9" s="14">
        <v>0</v>
      </c>
      <c r="J9" s="14">
        <v>35</v>
      </c>
      <c r="K9" s="14">
        <v>0</v>
      </c>
      <c r="L9" s="14">
        <v>0</v>
      </c>
      <c r="M9" s="14">
        <v>28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7">
        <f t="shared" si="0"/>
        <v>93</v>
      </c>
      <c r="T9" s="6">
        <f t="shared" si="1"/>
        <v>3</v>
      </c>
      <c r="U9" s="6">
        <f t="shared" si="2"/>
        <v>35</v>
      </c>
      <c r="V9" s="6">
        <f t="shared" si="3"/>
        <v>30</v>
      </c>
      <c r="W9" s="6">
        <f t="shared" si="4"/>
        <v>28</v>
      </c>
      <c r="X9" s="6">
        <f t="shared" si="5"/>
        <v>0</v>
      </c>
      <c r="Y9" s="6">
        <f t="shared" si="6"/>
        <v>0</v>
      </c>
      <c r="Z9" s="8">
        <f t="shared" si="7"/>
        <v>93</v>
      </c>
    </row>
    <row r="10" spans="1:26" ht="15.75">
      <c r="A10" s="28">
        <v>9</v>
      </c>
      <c r="B10" s="29" t="s">
        <v>25</v>
      </c>
      <c r="C10" s="29"/>
      <c r="D10" s="29" t="s">
        <v>13</v>
      </c>
      <c r="E10" s="29">
        <v>16300124</v>
      </c>
      <c r="F10" s="30" t="s">
        <v>151</v>
      </c>
      <c r="G10" s="14">
        <v>31</v>
      </c>
      <c r="H10" s="14">
        <v>33</v>
      </c>
      <c r="I10" s="14">
        <v>0</v>
      </c>
      <c r="J10" s="14">
        <v>0</v>
      </c>
      <c r="K10" s="14">
        <v>0</v>
      </c>
      <c r="L10" s="14">
        <v>0</v>
      </c>
      <c r="M10" s="14">
        <v>22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7">
        <f t="shared" si="0"/>
        <v>86</v>
      </c>
      <c r="T10" s="6">
        <f t="shared" si="1"/>
        <v>3</v>
      </c>
      <c r="U10" s="6">
        <f t="shared" si="2"/>
        <v>33</v>
      </c>
      <c r="V10" s="6">
        <f t="shared" si="3"/>
        <v>31</v>
      </c>
      <c r="W10" s="6">
        <f t="shared" si="4"/>
        <v>22</v>
      </c>
      <c r="X10" s="6">
        <f t="shared" si="5"/>
        <v>0</v>
      </c>
      <c r="Y10" s="6">
        <f t="shared" si="6"/>
        <v>0</v>
      </c>
      <c r="Z10" s="8">
        <f t="shared" si="7"/>
        <v>86</v>
      </c>
    </row>
    <row r="11" spans="1:26" ht="15.75">
      <c r="A11" s="28">
        <v>10</v>
      </c>
      <c r="B11" s="31" t="s">
        <v>178</v>
      </c>
      <c r="C11" s="31"/>
      <c r="D11" s="31" t="s">
        <v>179</v>
      </c>
      <c r="E11" s="31">
        <v>12505292</v>
      </c>
      <c r="F11" s="32" t="s">
        <v>151</v>
      </c>
      <c r="G11" s="14">
        <v>0</v>
      </c>
      <c r="H11" s="14">
        <v>35</v>
      </c>
      <c r="I11" s="14">
        <v>37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7">
        <f t="shared" si="0"/>
        <v>72</v>
      </c>
      <c r="T11" s="6">
        <f t="shared" si="1"/>
        <v>2</v>
      </c>
      <c r="U11" s="6">
        <f t="shared" si="2"/>
        <v>37</v>
      </c>
      <c r="V11" s="6">
        <f t="shared" si="3"/>
        <v>35</v>
      </c>
      <c r="W11" s="6">
        <f t="shared" si="4"/>
        <v>0</v>
      </c>
      <c r="X11" s="6">
        <f t="shared" si="5"/>
        <v>0</v>
      </c>
      <c r="Y11" s="6">
        <f t="shared" si="6"/>
        <v>0</v>
      </c>
      <c r="Z11" s="8">
        <f t="shared" si="7"/>
        <v>72</v>
      </c>
    </row>
    <row r="12" spans="1:26" ht="15.75">
      <c r="A12" s="28">
        <v>11</v>
      </c>
      <c r="B12" s="31" t="s">
        <v>105</v>
      </c>
      <c r="C12" s="31"/>
      <c r="D12" s="29" t="s">
        <v>13</v>
      </c>
      <c r="E12" s="29">
        <v>16300068</v>
      </c>
      <c r="F12" s="32" t="s">
        <v>151</v>
      </c>
      <c r="G12" s="14">
        <v>0</v>
      </c>
      <c r="H12" s="14">
        <v>0</v>
      </c>
      <c r="I12" s="14">
        <v>0</v>
      </c>
      <c r="J12" s="14">
        <v>0</v>
      </c>
      <c r="K12" s="14">
        <v>35</v>
      </c>
      <c r="L12" s="14">
        <v>33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7">
        <f t="shared" si="0"/>
        <v>68</v>
      </c>
      <c r="T12" s="6">
        <f t="shared" si="1"/>
        <v>2</v>
      </c>
      <c r="U12" s="6">
        <f t="shared" si="2"/>
        <v>35</v>
      </c>
      <c r="V12" s="6">
        <f t="shared" si="3"/>
        <v>33</v>
      </c>
      <c r="W12" s="6">
        <f t="shared" si="4"/>
        <v>0</v>
      </c>
      <c r="X12" s="6">
        <f t="shared" si="5"/>
        <v>0</v>
      </c>
      <c r="Y12" s="6">
        <f t="shared" si="6"/>
        <v>0</v>
      </c>
      <c r="Z12" s="8">
        <f t="shared" si="7"/>
        <v>68</v>
      </c>
    </row>
    <row r="13" spans="1:26" ht="15.75">
      <c r="A13" s="28">
        <v>12</v>
      </c>
      <c r="B13" s="29" t="s">
        <v>79</v>
      </c>
      <c r="C13" s="29"/>
      <c r="D13" s="29" t="s">
        <v>13</v>
      </c>
      <c r="E13" s="29">
        <v>16300496</v>
      </c>
      <c r="F13" s="30" t="s">
        <v>151</v>
      </c>
      <c r="G13" s="14">
        <v>35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27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7">
        <f t="shared" si="0"/>
        <v>62</v>
      </c>
      <c r="T13" s="6">
        <f t="shared" si="1"/>
        <v>2</v>
      </c>
      <c r="U13" s="6">
        <f t="shared" si="2"/>
        <v>35</v>
      </c>
      <c r="V13" s="6">
        <f t="shared" si="3"/>
        <v>27</v>
      </c>
      <c r="W13" s="6">
        <f t="shared" si="4"/>
        <v>0</v>
      </c>
      <c r="X13" s="6">
        <f t="shared" si="5"/>
        <v>0</v>
      </c>
      <c r="Y13" s="6">
        <f t="shared" si="6"/>
        <v>0</v>
      </c>
      <c r="Z13" s="8">
        <f t="shared" si="7"/>
        <v>62</v>
      </c>
    </row>
    <row r="14" spans="1:26" ht="15.75">
      <c r="A14" s="28">
        <v>13</v>
      </c>
      <c r="B14" s="29" t="s">
        <v>45</v>
      </c>
      <c r="C14" s="29"/>
      <c r="D14" s="29" t="s">
        <v>13</v>
      </c>
      <c r="E14" s="29">
        <v>16300291</v>
      </c>
      <c r="F14" s="30" t="s">
        <v>151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34</v>
      </c>
      <c r="M14" s="14">
        <v>26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7">
        <f t="shared" si="0"/>
        <v>60</v>
      </c>
      <c r="T14" s="6">
        <f t="shared" si="1"/>
        <v>2</v>
      </c>
      <c r="U14" s="6">
        <f t="shared" si="2"/>
        <v>34</v>
      </c>
      <c r="V14" s="6">
        <f t="shared" si="3"/>
        <v>26</v>
      </c>
      <c r="W14" s="6">
        <f t="shared" si="4"/>
        <v>0</v>
      </c>
      <c r="X14" s="6">
        <f t="shared" si="5"/>
        <v>0</v>
      </c>
      <c r="Y14" s="6">
        <f t="shared" si="6"/>
        <v>0</v>
      </c>
      <c r="Z14" s="8">
        <f t="shared" si="7"/>
        <v>60</v>
      </c>
    </row>
    <row r="15" spans="1:26" ht="15.75">
      <c r="A15" s="28">
        <v>14</v>
      </c>
      <c r="B15" s="29" t="s">
        <v>43</v>
      </c>
      <c r="C15" s="29"/>
      <c r="D15" s="29" t="s">
        <v>37</v>
      </c>
      <c r="E15" s="29">
        <v>301926</v>
      </c>
      <c r="F15" s="30" t="s">
        <v>151</v>
      </c>
      <c r="G15" s="14">
        <v>0</v>
      </c>
      <c r="H15" s="14">
        <v>0</v>
      </c>
      <c r="I15" s="14">
        <v>0</v>
      </c>
      <c r="J15" s="14">
        <v>0</v>
      </c>
      <c r="K15" s="14">
        <v>31</v>
      </c>
      <c r="L15" s="14">
        <v>0</v>
      </c>
      <c r="M15" s="14">
        <v>28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7">
        <f t="shared" si="0"/>
        <v>59</v>
      </c>
      <c r="T15" s="6">
        <f t="shared" si="1"/>
        <v>2</v>
      </c>
      <c r="U15" s="6">
        <f t="shared" si="2"/>
        <v>31</v>
      </c>
      <c r="V15" s="6">
        <f t="shared" si="3"/>
        <v>28</v>
      </c>
      <c r="W15" s="6">
        <f t="shared" si="4"/>
        <v>0</v>
      </c>
      <c r="X15" s="6">
        <f t="shared" si="5"/>
        <v>0</v>
      </c>
      <c r="Y15" s="6">
        <f t="shared" si="6"/>
        <v>0</v>
      </c>
      <c r="Z15" s="8">
        <f t="shared" si="7"/>
        <v>59</v>
      </c>
    </row>
    <row r="16" spans="1:26" ht="15.75">
      <c r="A16" s="28">
        <v>15</v>
      </c>
      <c r="B16" s="29" t="s">
        <v>72</v>
      </c>
      <c r="C16" s="29"/>
      <c r="D16" s="29" t="s">
        <v>13</v>
      </c>
      <c r="E16" s="29">
        <v>16300121</v>
      </c>
      <c r="F16" s="30" t="s">
        <v>151</v>
      </c>
      <c r="G16" s="14">
        <v>0</v>
      </c>
      <c r="H16" s="14">
        <v>0</v>
      </c>
      <c r="I16" s="14">
        <v>0</v>
      </c>
      <c r="J16" s="14">
        <v>0</v>
      </c>
      <c r="K16" s="14">
        <v>41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7">
        <f t="shared" si="0"/>
        <v>41</v>
      </c>
      <c r="T16" s="6">
        <f t="shared" si="1"/>
        <v>1</v>
      </c>
      <c r="U16" s="6">
        <f t="shared" si="2"/>
        <v>41</v>
      </c>
      <c r="V16" s="6">
        <f t="shared" si="3"/>
        <v>0</v>
      </c>
      <c r="W16" s="6">
        <f t="shared" si="4"/>
        <v>0</v>
      </c>
      <c r="X16" s="6">
        <f t="shared" si="5"/>
        <v>0</v>
      </c>
      <c r="Y16" s="6">
        <f t="shared" si="6"/>
        <v>0</v>
      </c>
      <c r="Z16" s="8">
        <f t="shared" si="7"/>
        <v>41</v>
      </c>
    </row>
    <row r="17" spans="1:26" ht="15.75">
      <c r="A17" s="28">
        <v>16</v>
      </c>
      <c r="B17" s="31" t="s">
        <v>208</v>
      </c>
      <c r="C17" s="31"/>
      <c r="D17" s="29" t="s">
        <v>16</v>
      </c>
      <c r="E17" s="29">
        <v>2200923</v>
      </c>
      <c r="F17" s="32" t="s">
        <v>151</v>
      </c>
      <c r="G17" s="14">
        <v>0</v>
      </c>
      <c r="H17" s="14">
        <v>0</v>
      </c>
      <c r="I17" s="14">
        <v>0</v>
      </c>
      <c r="J17" s="14">
        <v>0</v>
      </c>
      <c r="K17" s="14">
        <v>38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7">
        <f t="shared" si="0"/>
        <v>38</v>
      </c>
      <c r="T17" s="6">
        <f t="shared" si="1"/>
        <v>1</v>
      </c>
      <c r="U17" s="6">
        <f t="shared" si="2"/>
        <v>38</v>
      </c>
      <c r="V17" s="6">
        <f t="shared" si="3"/>
        <v>0</v>
      </c>
      <c r="W17" s="6">
        <f t="shared" si="4"/>
        <v>0</v>
      </c>
      <c r="X17" s="6">
        <f t="shared" si="5"/>
        <v>0</v>
      </c>
      <c r="Y17" s="6">
        <f t="shared" si="6"/>
        <v>0</v>
      </c>
      <c r="Z17" s="8">
        <f t="shared" si="7"/>
        <v>38</v>
      </c>
    </row>
    <row r="18" spans="1:26" ht="15.75">
      <c r="A18" s="28">
        <v>17</v>
      </c>
      <c r="B18" s="29" t="s">
        <v>67</v>
      </c>
      <c r="C18" s="29"/>
      <c r="D18" s="31" t="s">
        <v>68</v>
      </c>
      <c r="E18" s="31">
        <v>4400754</v>
      </c>
      <c r="F18" s="30" t="s">
        <v>151</v>
      </c>
      <c r="G18" s="14">
        <v>0</v>
      </c>
      <c r="H18" s="14">
        <v>0</v>
      </c>
      <c r="I18" s="14">
        <v>0</v>
      </c>
      <c r="J18" s="14">
        <v>0</v>
      </c>
      <c r="K18" s="14">
        <v>36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7">
        <f t="shared" si="0"/>
        <v>36</v>
      </c>
      <c r="T18" s="6">
        <f t="shared" si="1"/>
        <v>1</v>
      </c>
      <c r="U18" s="6">
        <f t="shared" si="2"/>
        <v>36</v>
      </c>
      <c r="V18" s="6">
        <f t="shared" si="3"/>
        <v>0</v>
      </c>
      <c r="W18" s="6">
        <f t="shared" si="4"/>
        <v>0</v>
      </c>
      <c r="X18" s="6">
        <f t="shared" si="5"/>
        <v>0</v>
      </c>
      <c r="Y18" s="6">
        <f t="shared" si="6"/>
        <v>0</v>
      </c>
      <c r="Z18" s="8">
        <f t="shared" si="7"/>
        <v>36</v>
      </c>
    </row>
    <row r="19" spans="1:26" ht="15.75">
      <c r="A19" s="28">
        <v>18</v>
      </c>
      <c r="B19" s="31" t="s">
        <v>198</v>
      </c>
      <c r="C19" s="31"/>
      <c r="D19" s="31" t="s">
        <v>199</v>
      </c>
      <c r="E19" s="31">
        <v>8901625</v>
      </c>
      <c r="F19" s="32" t="s">
        <v>151</v>
      </c>
      <c r="G19" s="14">
        <v>0</v>
      </c>
      <c r="H19" s="14">
        <v>0</v>
      </c>
      <c r="I19" s="14">
        <v>0</v>
      </c>
      <c r="J19" s="14">
        <v>36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7">
        <f t="shared" si="0"/>
        <v>36</v>
      </c>
      <c r="T19" s="6">
        <f t="shared" si="1"/>
        <v>1</v>
      </c>
      <c r="U19" s="6">
        <f t="shared" si="2"/>
        <v>36</v>
      </c>
      <c r="V19" s="6">
        <f t="shared" si="3"/>
        <v>0</v>
      </c>
      <c r="W19" s="6">
        <f t="shared" si="4"/>
        <v>0</v>
      </c>
      <c r="X19" s="6">
        <f t="shared" si="5"/>
        <v>0</v>
      </c>
      <c r="Y19" s="6">
        <f t="shared" si="6"/>
        <v>0</v>
      </c>
      <c r="Z19" s="8">
        <f t="shared" si="7"/>
        <v>36</v>
      </c>
    </row>
    <row r="20" spans="1:26" ht="15.75">
      <c r="A20" s="28">
        <v>19</v>
      </c>
      <c r="B20" s="29" t="s">
        <v>33</v>
      </c>
      <c r="C20" s="29"/>
      <c r="D20" s="31" t="s">
        <v>13</v>
      </c>
      <c r="E20" s="31">
        <v>16300492</v>
      </c>
      <c r="F20" s="30" t="s">
        <v>151</v>
      </c>
      <c r="G20" s="14">
        <v>0</v>
      </c>
      <c r="H20" s="14">
        <v>32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7">
        <f t="shared" si="0"/>
        <v>32</v>
      </c>
      <c r="T20" s="6">
        <f t="shared" si="1"/>
        <v>1</v>
      </c>
      <c r="U20" s="6">
        <f t="shared" si="2"/>
        <v>32</v>
      </c>
      <c r="V20" s="6">
        <f t="shared" si="3"/>
        <v>0</v>
      </c>
      <c r="W20" s="6">
        <f t="shared" si="4"/>
        <v>0</v>
      </c>
      <c r="X20" s="6">
        <f t="shared" si="5"/>
        <v>0</v>
      </c>
      <c r="Y20" s="6">
        <f t="shared" si="6"/>
        <v>0</v>
      </c>
      <c r="Z20" s="8">
        <f t="shared" si="7"/>
        <v>32</v>
      </c>
    </row>
    <row r="21" spans="1:26" ht="15.75">
      <c r="A21" s="28">
        <v>20</v>
      </c>
      <c r="B21" s="29" t="s">
        <v>105</v>
      </c>
      <c r="C21" s="29"/>
      <c r="D21" s="29" t="s">
        <v>13</v>
      </c>
      <c r="E21" s="29">
        <v>16300068</v>
      </c>
      <c r="F21" s="30" t="s">
        <v>151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32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7">
        <f t="shared" si="0"/>
        <v>32</v>
      </c>
      <c r="T21" s="6">
        <f t="shared" si="1"/>
        <v>1</v>
      </c>
      <c r="U21" s="6">
        <f t="shared" si="2"/>
        <v>32</v>
      </c>
      <c r="V21" s="6">
        <f t="shared" si="3"/>
        <v>0</v>
      </c>
      <c r="W21" s="6">
        <f t="shared" si="4"/>
        <v>0</v>
      </c>
      <c r="X21" s="6">
        <f t="shared" si="5"/>
        <v>0</v>
      </c>
      <c r="Y21" s="6">
        <f t="shared" si="6"/>
        <v>0</v>
      </c>
      <c r="Z21" s="8">
        <f t="shared" si="7"/>
        <v>32</v>
      </c>
    </row>
    <row r="22" spans="1:26" ht="15.75">
      <c r="A22" s="28">
        <v>21</v>
      </c>
      <c r="B22" s="29" t="s">
        <v>92</v>
      </c>
      <c r="C22" s="29"/>
      <c r="D22" s="29" t="s">
        <v>42</v>
      </c>
      <c r="E22" s="29">
        <v>11200838</v>
      </c>
      <c r="F22" s="30" t="s">
        <v>151</v>
      </c>
      <c r="G22" s="14">
        <v>0</v>
      </c>
      <c r="H22" s="14">
        <v>0</v>
      </c>
      <c r="I22" s="14">
        <v>0</v>
      </c>
      <c r="J22" s="14">
        <v>0</v>
      </c>
      <c r="K22" s="14">
        <v>31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7">
        <f t="shared" si="0"/>
        <v>31</v>
      </c>
      <c r="T22" s="6">
        <f t="shared" si="1"/>
        <v>1</v>
      </c>
      <c r="U22" s="6">
        <f t="shared" si="2"/>
        <v>31</v>
      </c>
      <c r="V22" s="6">
        <f t="shared" si="3"/>
        <v>0</v>
      </c>
      <c r="W22" s="6">
        <f t="shared" si="4"/>
        <v>0</v>
      </c>
      <c r="X22" s="6">
        <f t="shared" si="5"/>
        <v>0</v>
      </c>
      <c r="Y22" s="6">
        <f t="shared" si="6"/>
        <v>0</v>
      </c>
      <c r="Z22" s="8">
        <f t="shared" si="7"/>
        <v>31</v>
      </c>
    </row>
    <row r="23" spans="1:26" ht="15.75">
      <c r="A23" s="28">
        <v>22</v>
      </c>
      <c r="B23" s="29" t="s">
        <v>122</v>
      </c>
      <c r="C23" s="29"/>
      <c r="D23" s="31" t="s">
        <v>13</v>
      </c>
      <c r="E23" s="31">
        <v>16300375</v>
      </c>
      <c r="F23" s="30" t="s">
        <v>151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31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7">
        <f t="shared" si="0"/>
        <v>31</v>
      </c>
      <c r="T23" s="6">
        <f t="shared" si="1"/>
        <v>1</v>
      </c>
      <c r="U23" s="6">
        <f t="shared" si="2"/>
        <v>31</v>
      </c>
      <c r="V23" s="6">
        <f t="shared" si="3"/>
        <v>0</v>
      </c>
      <c r="W23" s="6">
        <f t="shared" si="4"/>
        <v>0</v>
      </c>
      <c r="X23" s="6">
        <f t="shared" si="5"/>
        <v>0</v>
      </c>
      <c r="Y23" s="6">
        <f t="shared" si="6"/>
        <v>0</v>
      </c>
      <c r="Z23" s="8">
        <f t="shared" si="7"/>
        <v>31</v>
      </c>
    </row>
    <row r="24" spans="1:26" ht="15.75">
      <c r="A24" s="28">
        <v>23</v>
      </c>
      <c r="B24" s="31" t="s">
        <v>219</v>
      </c>
      <c r="C24" s="31"/>
      <c r="D24" s="31" t="s">
        <v>13</v>
      </c>
      <c r="E24" s="31">
        <v>16300720</v>
      </c>
      <c r="F24" s="32" t="s">
        <v>151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30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7">
        <f t="shared" si="0"/>
        <v>30</v>
      </c>
      <c r="T24" s="6">
        <f t="shared" si="1"/>
        <v>1</v>
      </c>
      <c r="U24" s="6">
        <f t="shared" si="2"/>
        <v>30</v>
      </c>
      <c r="V24" s="6">
        <f t="shared" si="3"/>
        <v>0</v>
      </c>
      <c r="W24" s="6">
        <f t="shared" si="4"/>
        <v>0</v>
      </c>
      <c r="X24" s="6">
        <f t="shared" si="5"/>
        <v>0</v>
      </c>
      <c r="Y24" s="6">
        <f t="shared" si="6"/>
        <v>0</v>
      </c>
      <c r="Z24" s="8">
        <f t="shared" si="7"/>
        <v>30</v>
      </c>
    </row>
    <row r="25" spans="1:26" ht="15.75">
      <c r="A25" s="28">
        <v>24</v>
      </c>
      <c r="B25" s="29" t="s">
        <v>121</v>
      </c>
      <c r="C25" s="29"/>
      <c r="D25" s="31" t="s">
        <v>42</v>
      </c>
      <c r="E25" s="31">
        <v>11200879</v>
      </c>
      <c r="F25" s="30" t="s">
        <v>151</v>
      </c>
      <c r="G25" s="14">
        <v>0</v>
      </c>
      <c r="H25" s="14">
        <v>0</v>
      </c>
      <c r="I25" s="14">
        <v>0</v>
      </c>
      <c r="J25" s="14">
        <v>0</v>
      </c>
      <c r="K25" s="14">
        <v>29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7">
        <f t="shared" si="0"/>
        <v>29</v>
      </c>
      <c r="T25" s="6">
        <f t="shared" si="1"/>
        <v>1</v>
      </c>
      <c r="U25" s="6">
        <f t="shared" si="2"/>
        <v>29</v>
      </c>
      <c r="V25" s="6">
        <f t="shared" si="3"/>
        <v>0</v>
      </c>
      <c r="W25" s="6">
        <f t="shared" si="4"/>
        <v>0</v>
      </c>
      <c r="X25" s="6">
        <f t="shared" si="5"/>
        <v>0</v>
      </c>
      <c r="Y25" s="6">
        <f t="shared" si="6"/>
        <v>0</v>
      </c>
      <c r="Z25" s="8">
        <f t="shared" si="7"/>
        <v>29</v>
      </c>
    </row>
    <row r="26" spans="1:26" ht="15.75">
      <c r="A26" s="28">
        <v>25</v>
      </c>
      <c r="B26" s="29" t="s">
        <v>71</v>
      </c>
      <c r="C26" s="29"/>
      <c r="D26" s="29" t="s">
        <v>42</v>
      </c>
      <c r="E26" s="29">
        <v>11200372</v>
      </c>
      <c r="F26" s="30" t="s">
        <v>151</v>
      </c>
      <c r="G26" s="14">
        <v>0</v>
      </c>
      <c r="H26" s="14">
        <v>0</v>
      </c>
      <c r="I26" s="14">
        <v>0</v>
      </c>
      <c r="J26" s="14">
        <v>0</v>
      </c>
      <c r="K26" s="14">
        <v>28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7">
        <f t="shared" si="0"/>
        <v>28</v>
      </c>
      <c r="T26" s="6">
        <f t="shared" si="1"/>
        <v>1</v>
      </c>
      <c r="U26" s="6">
        <f t="shared" si="2"/>
        <v>28</v>
      </c>
      <c r="V26" s="6">
        <f t="shared" si="3"/>
        <v>0</v>
      </c>
      <c r="W26" s="6">
        <f t="shared" si="4"/>
        <v>0</v>
      </c>
      <c r="X26" s="6">
        <f t="shared" si="5"/>
        <v>0</v>
      </c>
      <c r="Y26" s="6">
        <f t="shared" si="6"/>
        <v>0</v>
      </c>
      <c r="Z26" s="8">
        <f t="shared" si="7"/>
        <v>28</v>
      </c>
    </row>
    <row r="27" spans="1:26" ht="15.75">
      <c r="A27" s="28">
        <v>26</v>
      </c>
      <c r="B27" s="31" t="s">
        <v>220</v>
      </c>
      <c r="C27" s="31"/>
      <c r="D27" s="31" t="s">
        <v>40</v>
      </c>
      <c r="E27" s="31">
        <v>5600723</v>
      </c>
      <c r="F27" s="32" t="s">
        <v>151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26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7">
        <f t="shared" si="0"/>
        <v>26</v>
      </c>
      <c r="T27" s="6">
        <f t="shared" si="1"/>
        <v>1</v>
      </c>
      <c r="U27" s="6">
        <f t="shared" si="2"/>
        <v>26</v>
      </c>
      <c r="V27" s="6">
        <f t="shared" si="3"/>
        <v>0</v>
      </c>
      <c r="W27" s="6">
        <f t="shared" si="4"/>
        <v>0</v>
      </c>
      <c r="X27" s="6">
        <f t="shared" si="5"/>
        <v>0</v>
      </c>
      <c r="Y27" s="6">
        <f t="shared" si="6"/>
        <v>0</v>
      </c>
      <c r="Z27" s="8">
        <f t="shared" si="7"/>
        <v>26</v>
      </c>
    </row>
    <row r="28" spans="1:26" ht="15.75">
      <c r="A28" s="28">
        <v>27</v>
      </c>
      <c r="B28" s="31" t="s">
        <v>222</v>
      </c>
      <c r="C28" s="31"/>
      <c r="D28" s="31" t="s">
        <v>13</v>
      </c>
      <c r="E28" s="31">
        <v>16300403</v>
      </c>
      <c r="F28" s="32" t="s">
        <v>151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22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7">
        <f t="shared" si="0"/>
        <v>22</v>
      </c>
      <c r="T28" s="6">
        <f t="shared" si="1"/>
        <v>1</v>
      </c>
      <c r="U28" s="6">
        <f t="shared" si="2"/>
        <v>22</v>
      </c>
      <c r="V28" s="6">
        <f t="shared" si="3"/>
        <v>0</v>
      </c>
      <c r="W28" s="6">
        <f t="shared" si="4"/>
        <v>0</v>
      </c>
      <c r="X28" s="6">
        <f t="shared" si="5"/>
        <v>0</v>
      </c>
      <c r="Y28" s="6">
        <f t="shared" si="6"/>
        <v>0</v>
      </c>
      <c r="Z28" s="8">
        <f t="shared" si="7"/>
        <v>22</v>
      </c>
    </row>
    <row r="29" spans="1:26" ht="15.75">
      <c r="A29" s="28">
        <v>28</v>
      </c>
      <c r="B29" s="29" t="s">
        <v>12</v>
      </c>
      <c r="C29" s="29"/>
      <c r="D29" s="29" t="s">
        <v>13</v>
      </c>
      <c r="E29" s="29">
        <v>16300917</v>
      </c>
      <c r="F29" s="30" t="s">
        <v>151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20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7">
        <f t="shared" si="0"/>
        <v>20</v>
      </c>
      <c r="T29" s="6">
        <f t="shared" si="1"/>
        <v>1</v>
      </c>
      <c r="U29" s="6">
        <f t="shared" si="2"/>
        <v>20</v>
      </c>
      <c r="V29" s="6">
        <f t="shared" si="3"/>
        <v>0</v>
      </c>
      <c r="W29" s="6">
        <f t="shared" si="4"/>
        <v>0</v>
      </c>
      <c r="X29" s="6">
        <f t="shared" si="5"/>
        <v>0</v>
      </c>
      <c r="Y29" s="6">
        <f t="shared" si="6"/>
        <v>0</v>
      </c>
      <c r="Z29" s="8">
        <f t="shared" si="7"/>
        <v>20</v>
      </c>
    </row>
    <row r="30" spans="1:26" ht="15.75">
      <c r="A30" s="33">
        <v>1</v>
      </c>
      <c r="B30" s="26" t="s">
        <v>112</v>
      </c>
      <c r="C30" s="26"/>
      <c r="D30" s="27" t="s">
        <v>13</v>
      </c>
      <c r="E30" s="27">
        <v>16300635</v>
      </c>
      <c r="F30" s="34" t="s">
        <v>141</v>
      </c>
      <c r="G30" s="14">
        <v>35</v>
      </c>
      <c r="H30" s="14">
        <v>39</v>
      </c>
      <c r="I30" s="14">
        <v>0</v>
      </c>
      <c r="J30" s="14">
        <v>35</v>
      </c>
      <c r="K30" s="14">
        <v>0</v>
      </c>
      <c r="L30" s="14">
        <v>36</v>
      </c>
      <c r="M30" s="14">
        <v>36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7">
        <f t="shared" si="0"/>
        <v>181</v>
      </c>
      <c r="T30" s="6">
        <f t="shared" si="1"/>
        <v>5</v>
      </c>
      <c r="U30" s="6">
        <f t="shared" si="2"/>
        <v>39</v>
      </c>
      <c r="V30" s="6">
        <f t="shared" si="3"/>
        <v>36</v>
      </c>
      <c r="W30" s="6">
        <f t="shared" si="4"/>
        <v>36</v>
      </c>
      <c r="X30" s="6">
        <f t="shared" si="5"/>
        <v>35</v>
      </c>
      <c r="Y30" s="6">
        <f t="shared" si="6"/>
        <v>35</v>
      </c>
      <c r="Z30" s="8">
        <f t="shared" si="7"/>
        <v>181</v>
      </c>
    </row>
    <row r="31" spans="1:26" ht="15.75">
      <c r="A31" s="33">
        <v>2</v>
      </c>
      <c r="B31" s="26" t="s">
        <v>17</v>
      </c>
      <c r="C31" s="26"/>
      <c r="D31" s="26" t="s">
        <v>16</v>
      </c>
      <c r="E31" s="26">
        <v>2200776</v>
      </c>
      <c r="F31" s="34" t="s">
        <v>141</v>
      </c>
      <c r="G31" s="14">
        <v>32</v>
      </c>
      <c r="H31" s="14">
        <v>36</v>
      </c>
      <c r="I31" s="14">
        <v>32</v>
      </c>
      <c r="J31" s="14">
        <v>0</v>
      </c>
      <c r="K31" s="14">
        <v>34</v>
      </c>
      <c r="L31" s="14">
        <v>0</v>
      </c>
      <c r="M31" s="14">
        <v>36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7">
        <f t="shared" si="0"/>
        <v>170</v>
      </c>
      <c r="T31" s="6">
        <f t="shared" si="1"/>
        <v>5</v>
      </c>
      <c r="U31" s="6">
        <f t="shared" si="2"/>
        <v>36</v>
      </c>
      <c r="V31" s="6">
        <f t="shared" si="3"/>
        <v>36</v>
      </c>
      <c r="W31" s="6">
        <f t="shared" si="4"/>
        <v>34</v>
      </c>
      <c r="X31" s="6">
        <f t="shared" si="5"/>
        <v>32</v>
      </c>
      <c r="Y31" s="6">
        <f t="shared" si="6"/>
        <v>32</v>
      </c>
      <c r="Z31" s="8">
        <f t="shared" si="7"/>
        <v>170</v>
      </c>
    </row>
    <row r="32" spans="1:26" ht="15.75">
      <c r="A32" s="33">
        <v>3</v>
      </c>
      <c r="B32" s="26" t="s">
        <v>78</v>
      </c>
      <c r="C32" s="26"/>
      <c r="D32" s="27" t="s">
        <v>13</v>
      </c>
      <c r="E32" s="27">
        <v>16300263</v>
      </c>
      <c r="F32" s="34" t="s">
        <v>141</v>
      </c>
      <c r="G32" s="14">
        <v>25</v>
      </c>
      <c r="H32" s="14">
        <v>0</v>
      </c>
      <c r="I32" s="14">
        <v>0</v>
      </c>
      <c r="J32" s="14">
        <v>0</v>
      </c>
      <c r="K32" s="14">
        <v>33</v>
      </c>
      <c r="L32" s="14">
        <v>34</v>
      </c>
      <c r="M32" s="14">
        <v>31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7">
        <f t="shared" si="0"/>
        <v>123</v>
      </c>
      <c r="T32" s="6">
        <f t="shared" si="1"/>
        <v>4</v>
      </c>
      <c r="U32" s="6">
        <f t="shared" si="2"/>
        <v>34</v>
      </c>
      <c r="V32" s="6">
        <f t="shared" si="3"/>
        <v>33</v>
      </c>
      <c r="W32" s="6">
        <f t="shared" si="4"/>
        <v>31</v>
      </c>
      <c r="X32" s="6">
        <f t="shared" si="5"/>
        <v>25</v>
      </c>
      <c r="Y32" s="6">
        <f t="shared" si="6"/>
        <v>0</v>
      </c>
      <c r="Z32" s="8">
        <f t="shared" si="7"/>
        <v>123</v>
      </c>
    </row>
    <row r="33" spans="1:26" ht="15.75">
      <c r="A33" s="33">
        <v>4</v>
      </c>
      <c r="B33" s="26" t="s">
        <v>55</v>
      </c>
      <c r="C33" s="26"/>
      <c r="D33" s="27" t="s">
        <v>13</v>
      </c>
      <c r="E33" s="27">
        <v>16300665</v>
      </c>
      <c r="F33" s="34" t="s">
        <v>141</v>
      </c>
      <c r="G33" s="14">
        <v>0</v>
      </c>
      <c r="H33" s="14">
        <v>0</v>
      </c>
      <c r="I33" s="14">
        <v>0</v>
      </c>
      <c r="J33" s="14">
        <v>37</v>
      </c>
      <c r="K33" s="14">
        <v>45</v>
      </c>
      <c r="L33" s="14">
        <v>0</v>
      </c>
      <c r="M33" s="14">
        <v>29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7">
        <f t="shared" si="0"/>
        <v>111</v>
      </c>
      <c r="T33" s="6">
        <f t="shared" si="1"/>
        <v>3</v>
      </c>
      <c r="U33" s="6">
        <f t="shared" si="2"/>
        <v>45</v>
      </c>
      <c r="V33" s="6">
        <f t="shared" si="3"/>
        <v>37</v>
      </c>
      <c r="W33" s="6">
        <f t="shared" si="4"/>
        <v>29</v>
      </c>
      <c r="X33" s="6">
        <f t="shared" si="5"/>
        <v>0</v>
      </c>
      <c r="Y33" s="6">
        <f t="shared" si="6"/>
        <v>0</v>
      </c>
      <c r="Z33" s="8">
        <f t="shared" si="7"/>
        <v>111</v>
      </c>
    </row>
    <row r="34" spans="1:26" ht="15.75">
      <c r="A34" s="33">
        <v>5</v>
      </c>
      <c r="B34" s="27" t="s">
        <v>188</v>
      </c>
      <c r="C34" s="27"/>
      <c r="D34" s="27" t="s">
        <v>13</v>
      </c>
      <c r="E34" s="27">
        <v>16300303</v>
      </c>
      <c r="F34" s="35" t="s">
        <v>141</v>
      </c>
      <c r="G34" s="14">
        <v>0</v>
      </c>
      <c r="H34" s="14">
        <v>0</v>
      </c>
      <c r="I34" s="14">
        <v>0</v>
      </c>
      <c r="J34" s="14">
        <v>38</v>
      </c>
      <c r="K34" s="14">
        <v>25</v>
      </c>
      <c r="L34" s="14">
        <v>0</v>
      </c>
      <c r="M34" s="14">
        <v>31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7">
        <f t="shared" ref="S34:S60" si="8">SUM(G34:R34)</f>
        <v>94</v>
      </c>
      <c r="T34" s="6">
        <f t="shared" ref="T34:T60" si="9">COUNT(G34:R34)-COUNTIF(G34:R34,0)</f>
        <v>3</v>
      </c>
      <c r="U34" s="6">
        <f t="shared" ref="U34:U60" si="10">IF($S34&gt;0,LARGE($G34:$R34,1),"-")</f>
        <v>38</v>
      </c>
      <c r="V34" s="6">
        <f t="shared" ref="V34:V60" si="11">IF($S34&gt;0,LARGE($G34:$R34,2),"-")</f>
        <v>31</v>
      </c>
      <c r="W34" s="6">
        <f t="shared" ref="W34:W60" si="12">IF($S34&gt;0,LARGE($G34:$R34,3),"-")</f>
        <v>25</v>
      </c>
      <c r="X34" s="6">
        <f t="shared" ref="X34:X60" si="13">IF($S34&gt;0,LARGE($G34:$R34,4),"-")</f>
        <v>0</v>
      </c>
      <c r="Y34" s="6">
        <f t="shared" ref="Y34:Y60" si="14">IF($S34&gt;0,LARGE($G34:$R34,5),"-")</f>
        <v>0</v>
      </c>
      <c r="Z34" s="8">
        <f t="shared" ref="Z34:Z60" si="15">SUM(U34:Y34)</f>
        <v>94</v>
      </c>
    </row>
    <row r="35" spans="1:26" ht="15.75">
      <c r="A35" s="33">
        <v>6</v>
      </c>
      <c r="B35" s="27" t="s">
        <v>204</v>
      </c>
      <c r="C35" s="27"/>
      <c r="D35" s="26" t="s">
        <v>13</v>
      </c>
      <c r="E35" s="26">
        <v>16301036</v>
      </c>
      <c r="F35" s="35" t="s">
        <v>141</v>
      </c>
      <c r="G35" s="14">
        <v>0</v>
      </c>
      <c r="H35" s="14">
        <v>0</v>
      </c>
      <c r="I35" s="14">
        <v>0</v>
      </c>
      <c r="J35" s="14">
        <v>0</v>
      </c>
      <c r="K35" s="14">
        <v>26</v>
      </c>
      <c r="L35" s="14">
        <v>38</v>
      </c>
      <c r="M35" s="14">
        <v>28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7">
        <f t="shared" si="8"/>
        <v>92</v>
      </c>
      <c r="T35" s="6">
        <f t="shared" si="9"/>
        <v>3</v>
      </c>
      <c r="U35" s="6">
        <f t="shared" si="10"/>
        <v>38</v>
      </c>
      <c r="V35" s="6">
        <f t="shared" si="11"/>
        <v>28</v>
      </c>
      <c r="W35" s="6">
        <f t="shared" si="12"/>
        <v>26</v>
      </c>
      <c r="X35" s="6">
        <f t="shared" si="13"/>
        <v>0</v>
      </c>
      <c r="Y35" s="6">
        <f t="shared" si="14"/>
        <v>0</v>
      </c>
      <c r="Z35" s="8">
        <f t="shared" si="15"/>
        <v>92</v>
      </c>
    </row>
    <row r="36" spans="1:26" ht="15.75">
      <c r="A36" s="33">
        <v>7</v>
      </c>
      <c r="B36" s="27" t="s">
        <v>210</v>
      </c>
      <c r="C36" s="27"/>
      <c r="D36" s="26" t="s">
        <v>13</v>
      </c>
      <c r="E36" s="27">
        <v>16300769</v>
      </c>
      <c r="F36" s="35" t="s">
        <v>141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48</v>
      </c>
      <c r="M36" s="14">
        <v>34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7">
        <f t="shared" si="8"/>
        <v>82</v>
      </c>
      <c r="T36" s="6">
        <f t="shared" si="9"/>
        <v>2</v>
      </c>
      <c r="U36" s="6">
        <f t="shared" si="10"/>
        <v>48</v>
      </c>
      <c r="V36" s="6">
        <f t="shared" si="11"/>
        <v>34</v>
      </c>
      <c r="W36" s="6">
        <f t="shared" si="12"/>
        <v>0</v>
      </c>
      <c r="X36" s="6">
        <f t="shared" si="13"/>
        <v>0</v>
      </c>
      <c r="Y36" s="6">
        <f t="shared" si="14"/>
        <v>0</v>
      </c>
      <c r="Z36" s="8">
        <f t="shared" si="15"/>
        <v>82</v>
      </c>
    </row>
    <row r="37" spans="1:26" ht="15.75">
      <c r="A37" s="33">
        <v>8</v>
      </c>
      <c r="B37" s="26" t="s">
        <v>143</v>
      </c>
      <c r="C37" s="26"/>
      <c r="D37" s="26" t="s">
        <v>13</v>
      </c>
      <c r="E37" s="26">
        <v>16300007</v>
      </c>
      <c r="F37" s="34" t="s">
        <v>141</v>
      </c>
      <c r="G37" s="14">
        <v>41</v>
      </c>
      <c r="H37" s="14">
        <v>0</v>
      </c>
      <c r="I37" s="14">
        <v>0</v>
      </c>
      <c r="J37" s="14">
        <v>0</v>
      </c>
      <c r="K37" s="14">
        <v>0</v>
      </c>
      <c r="L37" s="14">
        <v>37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7">
        <f t="shared" si="8"/>
        <v>78</v>
      </c>
      <c r="T37" s="6">
        <f t="shared" si="9"/>
        <v>2</v>
      </c>
      <c r="U37" s="6">
        <f t="shared" si="10"/>
        <v>41</v>
      </c>
      <c r="V37" s="6">
        <f t="shared" si="11"/>
        <v>37</v>
      </c>
      <c r="W37" s="6">
        <f t="shared" si="12"/>
        <v>0</v>
      </c>
      <c r="X37" s="6">
        <f t="shared" si="13"/>
        <v>0</v>
      </c>
      <c r="Y37" s="6">
        <f t="shared" si="14"/>
        <v>0</v>
      </c>
      <c r="Z37" s="8">
        <f t="shared" si="15"/>
        <v>78</v>
      </c>
    </row>
    <row r="38" spans="1:26" ht="15.75">
      <c r="A38" s="33">
        <v>9</v>
      </c>
      <c r="B38" s="26" t="s">
        <v>21</v>
      </c>
      <c r="C38" s="26"/>
      <c r="D38" s="27" t="s">
        <v>16</v>
      </c>
      <c r="E38" s="27">
        <v>2200072</v>
      </c>
      <c r="F38" s="34" t="s">
        <v>141</v>
      </c>
      <c r="G38" s="14">
        <v>29</v>
      </c>
      <c r="H38" s="14">
        <v>23</v>
      </c>
      <c r="I38" s="14">
        <v>0</v>
      </c>
      <c r="J38" s="14">
        <v>0</v>
      </c>
      <c r="K38" s="14">
        <v>0</v>
      </c>
      <c r="L38" s="14">
        <v>0</v>
      </c>
      <c r="M38" s="14">
        <v>25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7">
        <f t="shared" si="8"/>
        <v>77</v>
      </c>
      <c r="T38" s="6">
        <f t="shared" si="9"/>
        <v>3</v>
      </c>
      <c r="U38" s="6">
        <f t="shared" si="10"/>
        <v>29</v>
      </c>
      <c r="V38" s="6">
        <f t="shared" si="11"/>
        <v>25</v>
      </c>
      <c r="W38" s="6">
        <f t="shared" si="12"/>
        <v>23</v>
      </c>
      <c r="X38" s="6">
        <f t="shared" si="13"/>
        <v>0</v>
      </c>
      <c r="Y38" s="6">
        <f t="shared" si="14"/>
        <v>0</v>
      </c>
      <c r="Z38" s="8">
        <f t="shared" si="15"/>
        <v>77</v>
      </c>
    </row>
    <row r="39" spans="1:26" ht="15.75">
      <c r="A39" s="33">
        <v>10</v>
      </c>
      <c r="B39" s="27" t="s">
        <v>186</v>
      </c>
      <c r="C39" s="27"/>
      <c r="D39" s="26" t="s">
        <v>13</v>
      </c>
      <c r="E39" s="26">
        <v>16301059</v>
      </c>
      <c r="F39" s="35" t="s">
        <v>141</v>
      </c>
      <c r="G39" s="14">
        <v>0</v>
      </c>
      <c r="H39" s="14">
        <v>0</v>
      </c>
      <c r="I39" s="14">
        <v>0</v>
      </c>
      <c r="J39" s="14">
        <v>47</v>
      </c>
      <c r="K39" s="14">
        <v>0</v>
      </c>
      <c r="L39" s="14">
        <v>0</v>
      </c>
      <c r="M39" s="14">
        <v>28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7">
        <f t="shared" si="8"/>
        <v>75</v>
      </c>
      <c r="T39" s="6">
        <f t="shared" si="9"/>
        <v>2</v>
      </c>
      <c r="U39" s="6">
        <f t="shared" si="10"/>
        <v>47</v>
      </c>
      <c r="V39" s="6">
        <f t="shared" si="11"/>
        <v>28</v>
      </c>
      <c r="W39" s="6">
        <f t="shared" si="12"/>
        <v>0</v>
      </c>
      <c r="X39" s="6">
        <f t="shared" si="13"/>
        <v>0</v>
      </c>
      <c r="Y39" s="6">
        <f t="shared" si="14"/>
        <v>0</v>
      </c>
      <c r="Z39" s="8">
        <f t="shared" si="15"/>
        <v>75</v>
      </c>
    </row>
    <row r="40" spans="1:26" ht="15.75">
      <c r="A40" s="33">
        <v>11</v>
      </c>
      <c r="B40" s="26" t="s">
        <v>20</v>
      </c>
      <c r="C40" s="26"/>
      <c r="D40" s="27" t="s">
        <v>13</v>
      </c>
      <c r="E40" s="27">
        <v>16300773</v>
      </c>
      <c r="F40" s="35" t="s">
        <v>141</v>
      </c>
      <c r="G40" s="14">
        <v>0</v>
      </c>
      <c r="H40" s="14">
        <v>34</v>
      </c>
      <c r="I40" s="14">
        <v>0</v>
      </c>
      <c r="J40" s="14">
        <v>0</v>
      </c>
      <c r="K40" s="14">
        <v>37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7">
        <f t="shared" si="8"/>
        <v>71</v>
      </c>
      <c r="T40" s="6">
        <f t="shared" si="9"/>
        <v>2</v>
      </c>
      <c r="U40" s="6">
        <f t="shared" si="10"/>
        <v>37</v>
      </c>
      <c r="V40" s="6">
        <f t="shared" si="11"/>
        <v>34</v>
      </c>
      <c r="W40" s="6">
        <f t="shared" si="12"/>
        <v>0</v>
      </c>
      <c r="X40" s="6">
        <f t="shared" si="13"/>
        <v>0</v>
      </c>
      <c r="Y40" s="6">
        <f t="shared" si="14"/>
        <v>0</v>
      </c>
      <c r="Z40" s="8">
        <f t="shared" si="15"/>
        <v>71</v>
      </c>
    </row>
    <row r="41" spans="1:26" ht="15.75">
      <c r="A41" s="33">
        <v>12</v>
      </c>
      <c r="B41" s="26" t="s">
        <v>148</v>
      </c>
      <c r="C41" s="27"/>
      <c r="D41" s="27" t="s">
        <v>147</v>
      </c>
      <c r="E41" s="27">
        <v>16700010</v>
      </c>
      <c r="F41" s="34" t="s">
        <v>141</v>
      </c>
      <c r="G41" s="14">
        <v>27</v>
      </c>
      <c r="H41" s="14">
        <v>0</v>
      </c>
      <c r="I41" s="14">
        <v>0</v>
      </c>
      <c r="J41" s="14">
        <v>41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7">
        <f t="shared" si="8"/>
        <v>68</v>
      </c>
      <c r="T41" s="6">
        <f t="shared" si="9"/>
        <v>2</v>
      </c>
      <c r="U41" s="6">
        <f t="shared" si="10"/>
        <v>41</v>
      </c>
      <c r="V41" s="6">
        <f t="shared" si="11"/>
        <v>27</v>
      </c>
      <c r="W41" s="6">
        <f t="shared" si="12"/>
        <v>0</v>
      </c>
      <c r="X41" s="6">
        <f t="shared" si="13"/>
        <v>0</v>
      </c>
      <c r="Y41" s="6">
        <f t="shared" si="14"/>
        <v>0</v>
      </c>
      <c r="Z41" s="8">
        <f t="shared" si="15"/>
        <v>68</v>
      </c>
    </row>
    <row r="42" spans="1:26" ht="15.75">
      <c r="A42" s="33">
        <v>13</v>
      </c>
      <c r="B42" s="27" t="s">
        <v>203</v>
      </c>
      <c r="C42" s="27"/>
      <c r="D42" s="26" t="s">
        <v>40</v>
      </c>
      <c r="E42" s="26">
        <v>5600255</v>
      </c>
      <c r="F42" s="35" t="s">
        <v>141</v>
      </c>
      <c r="G42" s="14">
        <v>0</v>
      </c>
      <c r="H42" s="14">
        <v>0</v>
      </c>
      <c r="I42" s="14">
        <v>0</v>
      </c>
      <c r="J42" s="14">
        <v>0</v>
      </c>
      <c r="K42" s="14">
        <v>30</v>
      </c>
      <c r="L42" s="14">
        <v>31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7">
        <f t="shared" si="8"/>
        <v>61</v>
      </c>
      <c r="T42" s="6">
        <f t="shared" si="9"/>
        <v>2</v>
      </c>
      <c r="U42" s="6">
        <f t="shared" si="10"/>
        <v>31</v>
      </c>
      <c r="V42" s="6">
        <f t="shared" si="11"/>
        <v>30</v>
      </c>
      <c r="W42" s="6">
        <f t="shared" si="12"/>
        <v>0</v>
      </c>
      <c r="X42" s="6">
        <f t="shared" si="13"/>
        <v>0</v>
      </c>
      <c r="Y42" s="6">
        <f t="shared" si="14"/>
        <v>0</v>
      </c>
      <c r="Z42" s="8">
        <f t="shared" si="15"/>
        <v>61</v>
      </c>
    </row>
    <row r="43" spans="1:26" ht="15.75">
      <c r="A43" s="33">
        <v>14</v>
      </c>
      <c r="B43" s="26" t="s">
        <v>146</v>
      </c>
      <c r="C43" s="26"/>
      <c r="D43" s="27" t="s">
        <v>147</v>
      </c>
      <c r="E43" s="27">
        <v>16700023</v>
      </c>
      <c r="F43" s="34" t="s">
        <v>141</v>
      </c>
      <c r="G43" s="14">
        <v>28</v>
      </c>
      <c r="H43" s="14">
        <v>0</v>
      </c>
      <c r="I43" s="14">
        <v>0</v>
      </c>
      <c r="J43" s="14">
        <v>31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7">
        <f t="shared" si="8"/>
        <v>59</v>
      </c>
      <c r="T43" s="6">
        <f t="shared" si="9"/>
        <v>2</v>
      </c>
      <c r="U43" s="6">
        <f t="shared" si="10"/>
        <v>31</v>
      </c>
      <c r="V43" s="6">
        <f t="shared" si="11"/>
        <v>28</v>
      </c>
      <c r="W43" s="6">
        <f t="shared" si="12"/>
        <v>0</v>
      </c>
      <c r="X43" s="6">
        <f t="shared" si="13"/>
        <v>0</v>
      </c>
      <c r="Y43" s="6">
        <f t="shared" si="14"/>
        <v>0</v>
      </c>
      <c r="Z43" s="8">
        <f t="shared" si="15"/>
        <v>59</v>
      </c>
    </row>
    <row r="44" spans="1:26" ht="15.75">
      <c r="A44" s="33">
        <v>15</v>
      </c>
      <c r="B44" s="26" t="s">
        <v>30</v>
      </c>
      <c r="C44" s="26"/>
      <c r="D44" s="26" t="s">
        <v>13</v>
      </c>
      <c r="E44" s="26">
        <v>16300008</v>
      </c>
      <c r="F44" s="34" t="s">
        <v>141</v>
      </c>
      <c r="G44" s="14">
        <v>24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33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7">
        <f t="shared" si="8"/>
        <v>57</v>
      </c>
      <c r="T44" s="6">
        <f t="shared" si="9"/>
        <v>2</v>
      </c>
      <c r="U44" s="6">
        <f t="shared" si="10"/>
        <v>33</v>
      </c>
      <c r="V44" s="6">
        <f t="shared" si="11"/>
        <v>24</v>
      </c>
      <c r="W44" s="6">
        <f t="shared" si="12"/>
        <v>0</v>
      </c>
      <c r="X44" s="6">
        <f t="shared" si="13"/>
        <v>0</v>
      </c>
      <c r="Y44" s="6">
        <f t="shared" si="14"/>
        <v>0</v>
      </c>
      <c r="Z44" s="8">
        <f t="shared" si="15"/>
        <v>57</v>
      </c>
    </row>
    <row r="45" spans="1:26" ht="15.75">
      <c r="A45" s="33">
        <v>16</v>
      </c>
      <c r="B45" s="27" t="s">
        <v>149</v>
      </c>
      <c r="C45" s="27"/>
      <c r="D45" s="26" t="s">
        <v>13</v>
      </c>
      <c r="E45" s="27">
        <v>16301026</v>
      </c>
      <c r="F45" s="35" t="s">
        <v>141</v>
      </c>
      <c r="G45" s="14">
        <v>19</v>
      </c>
      <c r="H45" s="14">
        <v>0</v>
      </c>
      <c r="I45" s="14">
        <v>0</v>
      </c>
      <c r="J45" s="14">
        <v>21</v>
      </c>
      <c r="K45" s="14">
        <v>0</v>
      </c>
      <c r="L45" s="14">
        <v>0</v>
      </c>
      <c r="M45" s="14">
        <v>15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7">
        <f t="shared" si="8"/>
        <v>55</v>
      </c>
      <c r="T45" s="6">
        <f t="shared" si="9"/>
        <v>3</v>
      </c>
      <c r="U45" s="6">
        <f t="shared" si="10"/>
        <v>21</v>
      </c>
      <c r="V45" s="6">
        <f t="shared" si="11"/>
        <v>19</v>
      </c>
      <c r="W45" s="6">
        <f t="shared" si="12"/>
        <v>15</v>
      </c>
      <c r="X45" s="6">
        <f t="shared" si="13"/>
        <v>0</v>
      </c>
      <c r="Y45" s="6">
        <f t="shared" si="14"/>
        <v>0</v>
      </c>
      <c r="Z45" s="8">
        <f t="shared" si="15"/>
        <v>55</v>
      </c>
    </row>
    <row r="46" spans="1:26" ht="15.75">
      <c r="A46" s="33">
        <v>17</v>
      </c>
      <c r="B46" s="26" t="s">
        <v>19</v>
      </c>
      <c r="C46" s="26"/>
      <c r="D46" s="27" t="s">
        <v>13</v>
      </c>
      <c r="E46" s="27">
        <v>16300636</v>
      </c>
      <c r="F46" s="34" t="s">
        <v>141</v>
      </c>
      <c r="G46" s="14">
        <v>0</v>
      </c>
      <c r="H46" s="14">
        <v>25</v>
      </c>
      <c r="I46" s="14">
        <v>0</v>
      </c>
      <c r="J46" s="14">
        <v>0</v>
      </c>
      <c r="K46" s="14">
        <v>0</v>
      </c>
      <c r="L46" s="14">
        <v>0</v>
      </c>
      <c r="M46" s="14">
        <v>27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7">
        <f t="shared" si="8"/>
        <v>52</v>
      </c>
      <c r="T46" s="6">
        <f t="shared" si="9"/>
        <v>2</v>
      </c>
      <c r="U46" s="6">
        <f t="shared" si="10"/>
        <v>27</v>
      </c>
      <c r="V46" s="6">
        <f t="shared" si="11"/>
        <v>25</v>
      </c>
      <c r="W46" s="6">
        <f t="shared" si="12"/>
        <v>0</v>
      </c>
      <c r="X46" s="6">
        <f t="shared" si="13"/>
        <v>0</v>
      </c>
      <c r="Y46" s="6">
        <f t="shared" si="14"/>
        <v>0</v>
      </c>
      <c r="Z46" s="8">
        <f t="shared" si="15"/>
        <v>52</v>
      </c>
    </row>
    <row r="47" spans="1:26" ht="15.75">
      <c r="A47" s="33">
        <v>18</v>
      </c>
      <c r="B47" s="26" t="s">
        <v>142</v>
      </c>
      <c r="C47" s="26"/>
      <c r="D47" s="26" t="s">
        <v>13</v>
      </c>
      <c r="E47" s="26">
        <v>16300764</v>
      </c>
      <c r="F47" s="34" t="s">
        <v>141</v>
      </c>
      <c r="G47" s="14">
        <v>48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7">
        <f t="shared" si="8"/>
        <v>48</v>
      </c>
      <c r="T47" s="6">
        <f t="shared" si="9"/>
        <v>1</v>
      </c>
      <c r="U47" s="6">
        <f t="shared" si="10"/>
        <v>48</v>
      </c>
      <c r="V47" s="6">
        <f t="shared" si="11"/>
        <v>0</v>
      </c>
      <c r="W47" s="6">
        <f t="shared" si="12"/>
        <v>0</v>
      </c>
      <c r="X47" s="6">
        <f t="shared" si="13"/>
        <v>0</v>
      </c>
      <c r="Y47" s="6">
        <f t="shared" si="14"/>
        <v>0</v>
      </c>
      <c r="Z47" s="8">
        <f t="shared" si="15"/>
        <v>48</v>
      </c>
    </row>
    <row r="48" spans="1:26" ht="15.75">
      <c r="A48" s="33">
        <v>19</v>
      </c>
      <c r="B48" s="27" t="s">
        <v>150</v>
      </c>
      <c r="C48" s="27"/>
      <c r="D48" s="26" t="s">
        <v>13</v>
      </c>
      <c r="E48" s="27">
        <v>16301063</v>
      </c>
      <c r="F48" s="35" t="s">
        <v>141</v>
      </c>
      <c r="G48" s="14">
        <v>17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22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7">
        <f t="shared" si="8"/>
        <v>39</v>
      </c>
      <c r="T48" s="6">
        <f t="shared" si="9"/>
        <v>2</v>
      </c>
      <c r="U48" s="6">
        <f t="shared" si="10"/>
        <v>22</v>
      </c>
      <c r="V48" s="6">
        <f t="shared" si="11"/>
        <v>17</v>
      </c>
      <c r="W48" s="6">
        <f t="shared" si="12"/>
        <v>0</v>
      </c>
      <c r="X48" s="6">
        <f t="shared" si="13"/>
        <v>0</v>
      </c>
      <c r="Y48" s="6">
        <f t="shared" si="14"/>
        <v>0</v>
      </c>
      <c r="Z48" s="8">
        <f t="shared" si="15"/>
        <v>39</v>
      </c>
    </row>
    <row r="49" spans="1:26" ht="15.75">
      <c r="A49" s="33">
        <v>20</v>
      </c>
      <c r="B49" s="27" t="s">
        <v>190</v>
      </c>
      <c r="C49" s="27"/>
      <c r="D49" s="26" t="s">
        <v>64</v>
      </c>
      <c r="E49" s="26">
        <v>5001160</v>
      </c>
      <c r="F49" s="35" t="s">
        <v>141</v>
      </c>
      <c r="G49" s="14">
        <v>0</v>
      </c>
      <c r="H49" s="14">
        <v>0</v>
      </c>
      <c r="I49" s="14">
        <v>0</v>
      </c>
      <c r="J49" s="14">
        <v>38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7">
        <f t="shared" si="8"/>
        <v>38</v>
      </c>
      <c r="T49" s="6">
        <f t="shared" si="9"/>
        <v>1</v>
      </c>
      <c r="U49" s="6">
        <f t="shared" si="10"/>
        <v>38</v>
      </c>
      <c r="V49" s="6">
        <f t="shared" si="11"/>
        <v>0</v>
      </c>
      <c r="W49" s="6">
        <f t="shared" si="12"/>
        <v>0</v>
      </c>
      <c r="X49" s="6">
        <f t="shared" si="13"/>
        <v>0</v>
      </c>
      <c r="Y49" s="6">
        <f t="shared" si="14"/>
        <v>0</v>
      </c>
      <c r="Z49" s="8">
        <f t="shared" si="15"/>
        <v>38</v>
      </c>
    </row>
    <row r="50" spans="1:26" ht="15.75">
      <c r="A50" s="33">
        <v>21</v>
      </c>
      <c r="B50" s="26" t="s">
        <v>144</v>
      </c>
      <c r="C50" s="26"/>
      <c r="D50" s="27" t="s">
        <v>115</v>
      </c>
      <c r="E50" s="27">
        <v>18003333</v>
      </c>
      <c r="F50" s="34" t="s">
        <v>141</v>
      </c>
      <c r="G50" s="14">
        <v>37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7">
        <f t="shared" si="8"/>
        <v>37</v>
      </c>
      <c r="T50" s="6">
        <f t="shared" si="9"/>
        <v>1</v>
      </c>
      <c r="U50" s="6">
        <f t="shared" si="10"/>
        <v>37</v>
      </c>
      <c r="V50" s="6">
        <f t="shared" si="11"/>
        <v>0</v>
      </c>
      <c r="W50" s="6">
        <f t="shared" si="12"/>
        <v>0</v>
      </c>
      <c r="X50" s="6">
        <f t="shared" si="13"/>
        <v>0</v>
      </c>
      <c r="Y50" s="6">
        <f t="shared" si="14"/>
        <v>0</v>
      </c>
      <c r="Z50" s="8">
        <f t="shared" si="15"/>
        <v>37</v>
      </c>
    </row>
    <row r="51" spans="1:26" ht="15.75">
      <c r="A51" s="33">
        <v>22</v>
      </c>
      <c r="B51" s="27" t="s">
        <v>192</v>
      </c>
      <c r="C51" s="27"/>
      <c r="D51" s="27" t="s">
        <v>13</v>
      </c>
      <c r="E51" s="27">
        <v>16300060</v>
      </c>
      <c r="F51" s="35" t="s">
        <v>141</v>
      </c>
      <c r="G51" s="14">
        <v>0</v>
      </c>
      <c r="H51" s="14">
        <v>0</v>
      </c>
      <c r="I51" s="14">
        <v>0</v>
      </c>
      <c r="J51" s="14">
        <v>35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7">
        <f t="shared" si="8"/>
        <v>35</v>
      </c>
      <c r="T51" s="6">
        <f t="shared" si="9"/>
        <v>1</v>
      </c>
      <c r="U51" s="6">
        <f t="shared" si="10"/>
        <v>35</v>
      </c>
      <c r="V51" s="6">
        <f t="shared" si="11"/>
        <v>0</v>
      </c>
      <c r="W51" s="6">
        <f t="shared" si="12"/>
        <v>0</v>
      </c>
      <c r="X51" s="6">
        <f t="shared" si="13"/>
        <v>0</v>
      </c>
      <c r="Y51" s="6">
        <f t="shared" si="14"/>
        <v>0</v>
      </c>
      <c r="Z51" s="8">
        <f t="shared" si="15"/>
        <v>35</v>
      </c>
    </row>
    <row r="52" spans="1:26" ht="15.75">
      <c r="A52" s="33">
        <v>23</v>
      </c>
      <c r="B52" s="26" t="s">
        <v>61</v>
      </c>
      <c r="C52" s="26"/>
      <c r="D52" s="27" t="s">
        <v>42</v>
      </c>
      <c r="E52" s="27">
        <v>11200429</v>
      </c>
      <c r="F52" s="34" t="s">
        <v>141</v>
      </c>
      <c r="G52" s="14">
        <v>0</v>
      </c>
      <c r="H52" s="14">
        <v>0</v>
      </c>
      <c r="I52" s="14">
        <v>0</v>
      </c>
      <c r="J52" s="14">
        <v>0</v>
      </c>
      <c r="K52" s="14">
        <v>35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7">
        <f t="shared" si="8"/>
        <v>35</v>
      </c>
      <c r="T52" s="6">
        <f t="shared" si="9"/>
        <v>1</v>
      </c>
      <c r="U52" s="6">
        <f t="shared" si="10"/>
        <v>35</v>
      </c>
      <c r="V52" s="6">
        <f t="shared" si="11"/>
        <v>0</v>
      </c>
      <c r="W52" s="6">
        <f t="shared" si="12"/>
        <v>0</v>
      </c>
      <c r="X52" s="6">
        <f t="shared" si="13"/>
        <v>0</v>
      </c>
      <c r="Y52" s="6">
        <f t="shared" si="14"/>
        <v>0</v>
      </c>
      <c r="Z52" s="8">
        <f t="shared" si="15"/>
        <v>35</v>
      </c>
    </row>
    <row r="53" spans="1:26" ht="15.75">
      <c r="A53" s="33">
        <v>24</v>
      </c>
      <c r="B53" s="26" t="s">
        <v>145</v>
      </c>
      <c r="C53" s="26"/>
      <c r="D53" s="26" t="s">
        <v>13</v>
      </c>
      <c r="E53" s="26">
        <v>16300762</v>
      </c>
      <c r="F53" s="34" t="s">
        <v>141</v>
      </c>
      <c r="G53" s="14">
        <v>34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7">
        <f t="shared" si="8"/>
        <v>34</v>
      </c>
      <c r="T53" s="6">
        <f t="shared" si="9"/>
        <v>1</v>
      </c>
      <c r="U53" s="6">
        <f t="shared" si="10"/>
        <v>34</v>
      </c>
      <c r="V53" s="6">
        <f t="shared" si="11"/>
        <v>0</v>
      </c>
      <c r="W53" s="6">
        <f t="shared" si="12"/>
        <v>0</v>
      </c>
      <c r="X53" s="6">
        <f t="shared" si="13"/>
        <v>0</v>
      </c>
      <c r="Y53" s="6">
        <f t="shared" si="14"/>
        <v>0</v>
      </c>
      <c r="Z53" s="8">
        <f t="shared" si="15"/>
        <v>34</v>
      </c>
    </row>
    <row r="54" spans="1:26" ht="15.75">
      <c r="A54" s="33">
        <v>25</v>
      </c>
      <c r="B54" s="27" t="s">
        <v>197</v>
      </c>
      <c r="C54" s="27"/>
      <c r="D54" s="27" t="s">
        <v>13</v>
      </c>
      <c r="E54" s="27">
        <v>16301051</v>
      </c>
      <c r="F54" s="35" t="s">
        <v>141</v>
      </c>
      <c r="G54" s="14">
        <v>0</v>
      </c>
      <c r="H54" s="14">
        <v>0</v>
      </c>
      <c r="I54" s="14">
        <v>0</v>
      </c>
      <c r="J54" s="14">
        <v>10</v>
      </c>
      <c r="K54" s="14">
        <v>15</v>
      </c>
      <c r="L54" s="14">
        <v>0</v>
      </c>
      <c r="M54" s="14">
        <v>8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7">
        <f t="shared" si="8"/>
        <v>33</v>
      </c>
      <c r="T54" s="6">
        <f t="shared" si="9"/>
        <v>3</v>
      </c>
      <c r="U54" s="6">
        <f t="shared" si="10"/>
        <v>15</v>
      </c>
      <c r="V54" s="6">
        <f t="shared" si="11"/>
        <v>10</v>
      </c>
      <c r="W54" s="6">
        <f t="shared" si="12"/>
        <v>8</v>
      </c>
      <c r="X54" s="6">
        <f t="shared" si="13"/>
        <v>0</v>
      </c>
      <c r="Y54" s="6">
        <f t="shared" si="14"/>
        <v>0</v>
      </c>
      <c r="Z54" s="8">
        <f t="shared" si="15"/>
        <v>33</v>
      </c>
    </row>
    <row r="55" spans="1:26" ht="15.75">
      <c r="A55" s="33">
        <v>26</v>
      </c>
      <c r="B55" s="26" t="s">
        <v>95</v>
      </c>
      <c r="C55" s="26"/>
      <c r="D55" s="27" t="s">
        <v>13</v>
      </c>
      <c r="E55" s="27">
        <v>16300059</v>
      </c>
      <c r="F55" s="34" t="s">
        <v>141</v>
      </c>
      <c r="G55" s="14">
        <v>0</v>
      </c>
      <c r="H55" s="14">
        <v>0</v>
      </c>
      <c r="I55" s="14">
        <v>0</v>
      </c>
      <c r="J55" s="14">
        <v>32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7">
        <f t="shared" si="8"/>
        <v>32</v>
      </c>
      <c r="T55" s="6">
        <f t="shared" si="9"/>
        <v>1</v>
      </c>
      <c r="U55" s="6">
        <f t="shared" si="10"/>
        <v>32</v>
      </c>
      <c r="V55" s="6">
        <f t="shared" si="11"/>
        <v>0</v>
      </c>
      <c r="W55" s="6">
        <f t="shared" si="12"/>
        <v>0</v>
      </c>
      <c r="X55" s="6">
        <f t="shared" si="13"/>
        <v>0</v>
      </c>
      <c r="Y55" s="6">
        <f t="shared" si="14"/>
        <v>0</v>
      </c>
      <c r="Z55" s="8">
        <f t="shared" si="15"/>
        <v>32</v>
      </c>
    </row>
    <row r="56" spans="1:26" ht="15.75">
      <c r="A56" s="33">
        <v>27</v>
      </c>
      <c r="B56" s="27" t="s">
        <v>193</v>
      </c>
      <c r="C56" s="27"/>
      <c r="D56" s="27" t="s">
        <v>194</v>
      </c>
      <c r="E56" s="27">
        <v>5800468</v>
      </c>
      <c r="F56" s="35" t="s">
        <v>141</v>
      </c>
      <c r="G56" s="14">
        <v>0</v>
      </c>
      <c r="H56" s="14">
        <v>0</v>
      </c>
      <c r="I56" s="14">
        <v>0</v>
      </c>
      <c r="J56" s="14">
        <v>32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7">
        <f t="shared" si="8"/>
        <v>32</v>
      </c>
      <c r="T56" s="6">
        <f t="shared" si="9"/>
        <v>1</v>
      </c>
      <c r="U56" s="6">
        <f t="shared" si="10"/>
        <v>32</v>
      </c>
      <c r="V56" s="6">
        <f t="shared" si="11"/>
        <v>0</v>
      </c>
      <c r="W56" s="6">
        <f t="shared" si="12"/>
        <v>0</v>
      </c>
      <c r="X56" s="6">
        <f t="shared" si="13"/>
        <v>0</v>
      </c>
      <c r="Y56" s="6">
        <f t="shared" si="14"/>
        <v>0</v>
      </c>
      <c r="Z56" s="8">
        <f t="shared" si="15"/>
        <v>32</v>
      </c>
    </row>
    <row r="57" spans="1:26" ht="15.75">
      <c r="A57" s="33">
        <v>28</v>
      </c>
      <c r="B57" s="26" t="s">
        <v>104</v>
      </c>
      <c r="C57" s="26"/>
      <c r="D57" s="27" t="s">
        <v>16</v>
      </c>
      <c r="E57" s="27">
        <v>2200637</v>
      </c>
      <c r="F57" s="34" t="s">
        <v>141</v>
      </c>
      <c r="G57" s="14">
        <v>0</v>
      </c>
      <c r="H57" s="14">
        <v>0</v>
      </c>
      <c r="I57" s="14">
        <v>0</v>
      </c>
      <c r="J57" s="14">
        <v>0</v>
      </c>
      <c r="K57" s="14">
        <v>30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7">
        <f t="shared" si="8"/>
        <v>30</v>
      </c>
      <c r="T57" s="6">
        <f t="shared" si="9"/>
        <v>1</v>
      </c>
      <c r="U57" s="6">
        <f t="shared" si="10"/>
        <v>30</v>
      </c>
      <c r="V57" s="6">
        <f t="shared" si="11"/>
        <v>0</v>
      </c>
      <c r="W57" s="6">
        <f t="shared" si="12"/>
        <v>0</v>
      </c>
      <c r="X57" s="6">
        <f t="shared" si="13"/>
        <v>0</v>
      </c>
      <c r="Y57" s="6">
        <f t="shared" si="14"/>
        <v>0</v>
      </c>
      <c r="Z57" s="8">
        <f t="shared" si="15"/>
        <v>30</v>
      </c>
    </row>
    <row r="58" spans="1:26" ht="15.75">
      <c r="A58" s="33">
        <v>29</v>
      </c>
      <c r="B58" s="27" t="s">
        <v>213</v>
      </c>
      <c r="C58" s="27"/>
      <c r="D58" s="26" t="s">
        <v>13</v>
      </c>
      <c r="E58" s="26">
        <v>16300906</v>
      </c>
      <c r="F58" s="35" t="s">
        <v>141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29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7">
        <f t="shared" si="8"/>
        <v>29</v>
      </c>
      <c r="T58" s="6">
        <f t="shared" si="9"/>
        <v>1</v>
      </c>
      <c r="U58" s="6">
        <f t="shared" si="10"/>
        <v>29</v>
      </c>
      <c r="V58" s="6">
        <f t="shared" si="11"/>
        <v>0</v>
      </c>
      <c r="W58" s="6">
        <f t="shared" si="12"/>
        <v>0</v>
      </c>
      <c r="X58" s="6">
        <f t="shared" si="13"/>
        <v>0</v>
      </c>
      <c r="Y58" s="6">
        <f t="shared" si="14"/>
        <v>0</v>
      </c>
      <c r="Z58" s="8">
        <f t="shared" si="15"/>
        <v>29</v>
      </c>
    </row>
    <row r="59" spans="1:26" ht="15.75">
      <c r="A59" s="33">
        <v>30</v>
      </c>
      <c r="B59" s="26" t="s">
        <v>60</v>
      </c>
      <c r="C59" s="26"/>
      <c r="D59" s="27" t="s">
        <v>42</v>
      </c>
      <c r="E59" s="27">
        <v>11200370</v>
      </c>
      <c r="F59" s="34" t="s">
        <v>141</v>
      </c>
      <c r="G59" s="14">
        <v>0</v>
      </c>
      <c r="H59" s="14">
        <v>0</v>
      </c>
      <c r="I59" s="14">
        <v>0</v>
      </c>
      <c r="J59" s="14">
        <v>0</v>
      </c>
      <c r="K59" s="14">
        <v>27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7">
        <f t="shared" si="8"/>
        <v>27</v>
      </c>
      <c r="T59" s="6">
        <f t="shared" si="9"/>
        <v>1</v>
      </c>
      <c r="U59" s="6">
        <f t="shared" si="10"/>
        <v>27</v>
      </c>
      <c r="V59" s="6">
        <f t="shared" si="11"/>
        <v>0</v>
      </c>
      <c r="W59" s="6">
        <f t="shared" si="12"/>
        <v>0</v>
      </c>
      <c r="X59" s="6">
        <f t="shared" si="13"/>
        <v>0</v>
      </c>
      <c r="Y59" s="6">
        <f t="shared" si="14"/>
        <v>0</v>
      </c>
      <c r="Z59" s="8">
        <f t="shared" si="15"/>
        <v>27</v>
      </c>
    </row>
    <row r="60" spans="1:26" ht="15.75">
      <c r="A60" s="33">
        <v>31</v>
      </c>
      <c r="B60" s="26" t="s">
        <v>63</v>
      </c>
      <c r="C60" s="26"/>
      <c r="D60" s="27" t="s">
        <v>64</v>
      </c>
      <c r="E60" s="27">
        <v>5001766</v>
      </c>
      <c r="F60" s="35" t="s">
        <v>141</v>
      </c>
      <c r="G60" s="14">
        <v>26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7">
        <f t="shared" si="8"/>
        <v>26</v>
      </c>
      <c r="T60" s="6">
        <f t="shared" si="9"/>
        <v>1</v>
      </c>
      <c r="U60" s="6">
        <f t="shared" si="10"/>
        <v>26</v>
      </c>
      <c r="V60" s="6">
        <f t="shared" si="11"/>
        <v>0</v>
      </c>
      <c r="W60" s="6">
        <f t="shared" si="12"/>
        <v>0</v>
      </c>
      <c r="X60" s="6">
        <f t="shared" si="13"/>
        <v>0</v>
      </c>
      <c r="Y60" s="6">
        <f t="shared" si="14"/>
        <v>0</v>
      </c>
      <c r="Z60" s="8">
        <f t="shared" si="15"/>
        <v>26</v>
      </c>
    </row>
  </sheetData>
  <conditionalFormatting sqref="Z2:Z60">
    <cfRule type="expression" dxfId="1" priority="1">
      <formula>T2=4</formula>
    </cfRule>
    <cfRule type="expression" dxfId="0" priority="2">
      <formula>T2&gt;=5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výsledky_celkem</vt:lpstr>
      <vt:lpstr>měsíc_ČGF</vt:lpstr>
      <vt:lpstr>měsíc_upraveno</vt:lpstr>
      <vt:lpstr>vysledky upraveno </vt:lpstr>
      <vt:lpstr>k_serazeni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phnpe</cp:lastModifiedBy>
  <cp:lastPrinted>2026-05-11T13:48:31Z</cp:lastPrinted>
  <dcterms:created xsi:type="dcterms:W3CDTF">2019-04-17T04:07:40Z</dcterms:created>
  <dcterms:modified xsi:type="dcterms:W3CDTF">2026-09-08T13:55:09Z</dcterms:modified>
</cp:coreProperties>
</file>